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124226"/>
  <xr:revisionPtr revIDLastSave="0" documentId="13_ncr:1_{ED9EFA55-5372-4C03-9E63-C9974446BC6F}" xr6:coauthVersionLast="47" xr6:coauthVersionMax="47" xr10:uidLastSave="{00000000-0000-0000-0000-000000000000}"/>
  <bookViews>
    <workbookView xWindow="-120" yWindow="-120" windowWidth="29040" windowHeight="16440" xr2:uid="{08B19933-DCE7-4CB4-A307-A08CF65DB1F5}"/>
  </bookViews>
  <sheets>
    <sheet name="Treso1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7" l="1"/>
  <c r="O26" i="7"/>
  <c r="N26" i="7"/>
  <c r="P32" i="7"/>
  <c r="O32" i="7"/>
  <c r="N32" i="7"/>
  <c r="P31" i="7"/>
  <c r="O31" i="7"/>
  <c r="N31" i="7"/>
  <c r="P30" i="7"/>
  <c r="O30" i="7"/>
  <c r="N30" i="7"/>
  <c r="P29" i="7"/>
  <c r="O29" i="7"/>
  <c r="N29" i="7"/>
  <c r="L32" i="7"/>
  <c r="K32" i="7"/>
  <c r="J32" i="7"/>
  <c r="L31" i="7"/>
  <c r="K31" i="7"/>
  <c r="J31" i="7"/>
  <c r="L30" i="7"/>
  <c r="K30" i="7"/>
  <c r="J30" i="7"/>
  <c r="L29" i="7"/>
  <c r="K29" i="7"/>
  <c r="J29" i="7"/>
  <c r="L26" i="7"/>
  <c r="K26" i="7"/>
  <c r="J26" i="7"/>
  <c r="H32" i="7"/>
  <c r="G32" i="7"/>
  <c r="F32" i="7"/>
  <c r="H31" i="7"/>
  <c r="G31" i="7"/>
  <c r="F31" i="7"/>
  <c r="H30" i="7"/>
  <c r="G30" i="7"/>
  <c r="F30" i="7"/>
  <c r="H29" i="7"/>
  <c r="G29" i="7"/>
  <c r="F29" i="7"/>
  <c r="H26" i="7"/>
  <c r="G26" i="7"/>
  <c r="F26" i="7"/>
  <c r="I41" i="7"/>
  <c r="M38" i="7" s="1"/>
  <c r="J36" i="7" l="1"/>
  <c r="O34" i="7"/>
  <c r="H34" i="7"/>
  <c r="F34" i="7"/>
  <c r="L34" i="7"/>
  <c r="N34" i="7"/>
  <c r="J34" i="7"/>
  <c r="K34" i="7"/>
  <c r="G34" i="7"/>
  <c r="P34" i="7"/>
  <c r="E38" i="7" l="1"/>
  <c r="Q38" i="7"/>
  <c r="I38" i="7" l="1"/>
  <c r="Q40" i="7" s="1"/>
</calcChain>
</file>

<file path=xl/sharedStrings.xml><?xml version="1.0" encoding="utf-8"?>
<sst xmlns="http://schemas.openxmlformats.org/spreadsheetml/2006/main" count="70" uniqueCount="36">
  <si>
    <t>Comité Val de Loire</t>
  </si>
  <si>
    <t>Tarifs</t>
  </si>
  <si>
    <t>TOTAUX</t>
  </si>
  <si>
    <t>Scrabble Duplicate</t>
  </si>
  <si>
    <t>Club organisateur :</t>
  </si>
  <si>
    <t>2 parties</t>
  </si>
  <si>
    <t>1 partie</t>
  </si>
  <si>
    <t xml:space="preserve">Espoirs (E) </t>
  </si>
  <si>
    <t>Jeunes (JCB)</t>
  </si>
  <si>
    <t>Adultes (SVDR)</t>
  </si>
  <si>
    <t>Redevance comité :</t>
  </si>
  <si>
    <t>Mémento financier</t>
  </si>
  <si>
    <t>Fiche de trésorerie</t>
  </si>
  <si>
    <t>Club</t>
  </si>
  <si>
    <t>Comité</t>
  </si>
  <si>
    <t>Fédé</t>
  </si>
  <si>
    <t>GRATUIT</t>
  </si>
  <si>
    <t>Poussins (PM)</t>
  </si>
  <si>
    <t>Nb j.</t>
  </si>
  <si>
    <t>2 parties  + 1 encadr.</t>
  </si>
  <si>
    <t>1 partie + 1 ou 2 encadr.</t>
  </si>
  <si>
    <t>TOURNOI</t>
  </si>
  <si>
    <t>OPENS</t>
  </si>
  <si>
    <r>
      <rPr>
        <b/>
        <sz val="10"/>
        <color indexed="56"/>
        <rFont val="Arial"/>
        <family val="2"/>
      </rPr>
      <t>Fiche de trésorerie</t>
    </r>
    <r>
      <rPr>
        <sz val="10"/>
        <color indexed="56"/>
        <rFont val="Arial"/>
        <family val="2"/>
      </rPr>
      <t xml:space="preserve"> et </t>
    </r>
    <r>
      <rPr>
        <b/>
        <sz val="10"/>
        <color indexed="56"/>
        <rFont val="Arial"/>
        <family val="2"/>
      </rPr>
      <t>règlement</t>
    </r>
    <r>
      <rPr>
        <sz val="10"/>
        <color indexed="56"/>
        <rFont val="Arial"/>
        <family val="2"/>
      </rPr>
      <t xml:space="preserve">  par </t>
    </r>
    <r>
      <rPr>
        <b/>
        <sz val="10"/>
        <color indexed="56"/>
        <rFont val="Arial"/>
        <family val="2"/>
      </rPr>
      <t>chèque</t>
    </r>
    <r>
      <rPr>
        <sz val="10"/>
        <color indexed="56"/>
        <rFont val="Arial"/>
        <family val="2"/>
      </rPr>
      <t xml:space="preserve"> à l'ordre de </t>
    </r>
    <r>
      <rPr>
        <b/>
        <sz val="10"/>
        <color indexed="56"/>
        <rFont val="Arial"/>
        <family val="2"/>
      </rPr>
      <t>Comité Val de Loire de Scrabble</t>
    </r>
    <r>
      <rPr>
        <sz val="10"/>
        <color indexed="56"/>
        <rFont val="Arial"/>
        <family val="2"/>
      </rPr>
      <t>, à envoyer à :</t>
    </r>
  </si>
  <si>
    <t>CHAMPIONNAT REGIONAL</t>
  </si>
  <si>
    <t>3 parties</t>
  </si>
  <si>
    <t xml:space="preserve">2 parties </t>
  </si>
  <si>
    <t xml:space="preserve">Nombre de joueurs hors comité dans le tournoi :  </t>
  </si>
  <si>
    <t>On parle d’open lorsque le joueur ne peut marquer ni points ni pourcentages.</t>
  </si>
  <si>
    <t>A noter : L'organisateur peut augmenter le tarif pour les joueurs hors comité. A partir du 6ème joueur hors comité, la redevance fédérale est de 4 € par joueur. Du 6ème au 10ème joueur, cette redevance est prise en charge par le comité Val de Loire. Au delà, cette redevance est assumée par le club organisateur.</t>
  </si>
  <si>
    <t>Mme Michèle MILLO, 2 bis rue de la gare, 37150 CHISSEAUX</t>
  </si>
  <si>
    <t>Part club :</t>
  </si>
  <si>
    <t>Part comité :</t>
  </si>
  <si>
    <t xml:space="preserve">Part FFSc : </t>
  </si>
  <si>
    <t>Recette :</t>
  </si>
  <si>
    <t>Fiche de trésorerie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</si>
</sst>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_ ;[Red]\-#,##0\ "/>
  </numFmts>
  <fonts count="31" x14ac:knownFonts="1">
    <font>
      <sz val="11"/>
      <color theme="1"/>
      <name val="Calibri"/>
      <family val="2"/>
      <scheme val="minor"/>
    </font>
    <font>
      <b/>
      <sz val="14"/>
      <name val="Trebuchet MS"/>
      <family val="2"/>
    </font>
    <font>
      <sz val="9"/>
      <name val="Trebuchet MS"/>
      <family val="2"/>
    </font>
    <font>
      <sz val="8"/>
      <name val="Trebuchet MS"/>
      <family val="2"/>
    </font>
    <font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color indexed="56"/>
      <name val="Arial"/>
      <family val="2"/>
    </font>
    <font>
      <b/>
      <sz val="10"/>
      <color indexed="56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9"/>
      <color theme="0"/>
      <name val="Trebuchet MS"/>
      <family val="2"/>
    </font>
    <font>
      <sz val="9"/>
      <color theme="1" tint="0.34998626667073579"/>
      <name val="Trebuchet MS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9"/>
      <color rgb="FF002060"/>
      <name val="Trebuchet MS"/>
      <family val="2"/>
    </font>
    <font>
      <b/>
      <sz val="8"/>
      <color rgb="FF002060"/>
      <name val="Trebuchet MS"/>
      <family val="2"/>
    </font>
    <font>
      <sz val="8"/>
      <color theme="1" tint="0.34998626667073579"/>
      <name val="Trebuchet MS"/>
      <family val="2"/>
    </font>
    <font>
      <b/>
      <sz val="12"/>
      <color rgb="FF002060"/>
      <name val="Trebuchet MS"/>
      <family val="2"/>
    </font>
    <font>
      <sz val="8"/>
      <color rgb="FF002060"/>
      <name val="Trebuchet MS"/>
      <family val="2"/>
    </font>
    <font>
      <b/>
      <sz val="14"/>
      <color rgb="FF002060"/>
      <name val="Trebuchet MS"/>
      <family val="2"/>
    </font>
    <font>
      <sz val="11"/>
      <color rgb="FF002060"/>
      <name val="Arial"/>
      <family val="2"/>
    </font>
    <font>
      <b/>
      <sz val="10"/>
      <color rgb="FF002060"/>
      <name val="Trebuchet MS"/>
      <family val="2"/>
    </font>
    <font>
      <sz val="9"/>
      <color rgb="FF002060"/>
      <name val="Trebuchet MS"/>
      <family val="2"/>
    </font>
    <font>
      <sz val="10"/>
      <color rgb="FF002060"/>
      <name val="Arial"/>
      <family val="2"/>
    </font>
    <font>
      <sz val="14"/>
      <color rgb="FF002060"/>
      <name val="Arial"/>
      <family val="2"/>
    </font>
    <font>
      <b/>
      <sz val="14"/>
      <color theme="0"/>
      <name val="Arial"/>
      <family val="2"/>
    </font>
    <font>
      <b/>
      <sz val="12"/>
      <color rgb="FF002060"/>
      <name val="Arial"/>
      <family val="2"/>
    </font>
    <font>
      <b/>
      <sz val="12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58B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thin">
        <color rgb="FF002060"/>
      </left>
      <right/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medium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002060"/>
      </top>
      <bottom style="medium">
        <color rgb="FF002060"/>
      </bottom>
      <diagonal/>
    </border>
    <border>
      <left style="thin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/>
      <top/>
      <bottom/>
      <diagonal/>
    </border>
    <border>
      <left style="medium">
        <color rgb="FF002060"/>
      </left>
      <right/>
      <top style="thin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 style="medium">
        <color rgb="FF002060"/>
      </left>
      <right style="thin">
        <color indexed="64"/>
      </right>
      <top style="medium">
        <color rgb="FF002060"/>
      </top>
      <bottom style="thin">
        <color rgb="FF002060"/>
      </bottom>
      <diagonal/>
    </border>
    <border>
      <left style="thin">
        <color indexed="64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/>
      <right style="medium">
        <color rgb="FF002060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9" fillId="0" borderId="0" xfId="0" applyFont="1"/>
    <xf numFmtId="0" fontId="2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/>
    <xf numFmtId="0" fontId="4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6" fontId="2" fillId="0" borderId="0" xfId="0" applyNumberFormat="1" applyFont="1" applyAlignment="1">
      <alignment horizontal="center" vertical="center" wrapText="1"/>
    </xf>
    <xf numFmtId="6" fontId="2" fillId="0" borderId="0" xfId="0" applyNumberFormat="1" applyFont="1" applyAlignment="1">
      <alignment horizontal="center" vertical="center" textRotation="45" wrapText="1"/>
    </xf>
    <xf numFmtId="0" fontId="3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8" fontId="2" fillId="0" borderId="0" xfId="0" applyNumberFormat="1" applyFont="1"/>
    <xf numFmtId="8" fontId="13" fillId="0" borderId="0" xfId="0" applyNumberFormat="1" applyFont="1"/>
    <xf numFmtId="0" fontId="1" fillId="0" borderId="0" xfId="0" applyFont="1" applyAlignment="1">
      <alignment vertical="center" wrapText="1"/>
    </xf>
    <xf numFmtId="6" fontId="14" fillId="0" borderId="0" xfId="0" applyNumberFormat="1" applyFont="1" applyAlignment="1">
      <alignment vertical="center" textRotation="90" wrapText="1"/>
    </xf>
    <xf numFmtId="6" fontId="2" fillId="0" borderId="1" xfId="0" applyNumberFormat="1" applyFont="1" applyBorder="1" applyAlignment="1">
      <alignment horizontal="center" vertical="center" wrapText="1"/>
    </xf>
    <xf numFmtId="6" fontId="2" fillId="0" borderId="2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/>
    </xf>
    <xf numFmtId="0" fontId="15" fillId="2" borderId="0" xfId="0" applyFont="1" applyFill="1"/>
    <xf numFmtId="0" fontId="16" fillId="2" borderId="0" xfId="0" applyFont="1" applyFill="1" applyAlignment="1">
      <alignment horizontal="left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8" fontId="18" fillId="4" borderId="6" xfId="0" applyNumberFormat="1" applyFont="1" applyFill="1" applyBorder="1" applyAlignment="1">
      <alignment horizontal="center" vertical="center" wrapText="1"/>
    </xf>
    <xf numFmtId="8" fontId="19" fillId="4" borderId="7" xfId="0" applyNumberFormat="1" applyFont="1" applyFill="1" applyBorder="1" applyAlignment="1">
      <alignment horizontal="center" vertical="center" wrapText="1"/>
    </xf>
    <xf numFmtId="8" fontId="19" fillId="4" borderId="8" xfId="0" applyNumberFormat="1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8" fontId="19" fillId="4" borderId="9" xfId="0" applyNumberFormat="1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8" fontId="18" fillId="0" borderId="13" xfId="0" applyNumberFormat="1" applyFont="1" applyBorder="1" applyAlignment="1">
      <alignment horizontal="center" vertical="center" wrapText="1"/>
    </xf>
    <xf numFmtId="8" fontId="19" fillId="0" borderId="14" xfId="0" applyNumberFormat="1" applyFont="1" applyBorder="1" applyAlignment="1">
      <alignment horizontal="center" vertical="center" wrapText="1"/>
    </xf>
    <xf numFmtId="8" fontId="19" fillId="0" borderId="15" xfId="0" applyNumberFormat="1" applyFont="1" applyBorder="1" applyAlignment="1">
      <alignment horizontal="center" vertical="center" wrapText="1"/>
    </xf>
    <xf numFmtId="8" fontId="18" fillId="0" borderId="16" xfId="0" applyNumberFormat="1" applyFont="1" applyBorder="1" applyAlignment="1">
      <alignment horizontal="center" vertical="center" wrapText="1"/>
    </xf>
    <xf numFmtId="8" fontId="19" fillId="0" borderId="17" xfId="0" applyNumberFormat="1" applyFont="1" applyBorder="1" applyAlignment="1">
      <alignment horizontal="center" vertical="center" wrapText="1"/>
    </xf>
    <xf numFmtId="8" fontId="19" fillId="0" borderId="18" xfId="0" applyNumberFormat="1" applyFont="1" applyBorder="1" applyAlignment="1">
      <alignment horizontal="center" vertical="center" wrapText="1"/>
    </xf>
    <xf numFmtId="8" fontId="18" fillId="0" borderId="6" xfId="0" applyNumberFormat="1" applyFont="1" applyBorder="1" applyAlignment="1">
      <alignment horizontal="center" vertical="center" wrapText="1"/>
    </xf>
    <xf numFmtId="8" fontId="19" fillId="0" borderId="7" xfId="0" applyNumberFormat="1" applyFont="1" applyBorder="1" applyAlignment="1">
      <alignment horizontal="center" vertical="center" wrapText="1"/>
    </xf>
    <xf numFmtId="8" fontId="19" fillId="0" borderId="8" xfId="0" applyNumberFormat="1" applyFont="1" applyBorder="1" applyAlignment="1">
      <alignment horizontal="center" vertical="center" wrapText="1"/>
    </xf>
    <xf numFmtId="8" fontId="19" fillId="0" borderId="19" xfId="0" applyNumberFormat="1" applyFont="1" applyBorder="1" applyAlignment="1">
      <alignment horizontal="center" vertical="center" wrapText="1"/>
    </xf>
    <xf numFmtId="8" fontId="19" fillId="0" borderId="20" xfId="0" applyNumberFormat="1" applyFont="1" applyBorder="1" applyAlignment="1">
      <alignment horizontal="center" vertical="center" wrapText="1"/>
    </xf>
    <xf numFmtId="8" fontId="19" fillId="0" borderId="9" xfId="0" applyNumberFormat="1" applyFont="1" applyBorder="1" applyAlignment="1">
      <alignment horizontal="center" vertical="center" wrapText="1"/>
    </xf>
    <xf numFmtId="0" fontId="22" fillId="5" borderId="0" xfId="0" applyFont="1" applyFill="1" applyAlignment="1">
      <alignment vertical="center" wrapText="1"/>
    </xf>
    <xf numFmtId="0" fontId="23" fillId="0" borderId="0" xfId="0" applyFont="1" applyAlignment="1">
      <alignment vertical="center"/>
    </xf>
    <xf numFmtId="164" fontId="24" fillId="6" borderId="16" xfId="0" applyNumberFormat="1" applyFont="1" applyFill="1" applyBorder="1" applyAlignment="1" applyProtection="1">
      <alignment horizontal="center" vertical="center" wrapText="1"/>
      <protection locked="0"/>
    </xf>
    <xf numFmtId="164" fontId="24" fillId="6" borderId="6" xfId="0" applyNumberFormat="1" applyFont="1" applyFill="1" applyBorder="1" applyAlignment="1" applyProtection="1">
      <alignment horizontal="center" vertical="center" wrapText="1"/>
      <protection locked="0"/>
    </xf>
    <xf numFmtId="8" fontId="19" fillId="4" borderId="7" xfId="0" applyNumberFormat="1" applyFont="1" applyFill="1" applyBorder="1" applyAlignment="1">
      <alignment horizontal="right" vertical="center" wrapText="1"/>
    </xf>
    <xf numFmtId="8" fontId="19" fillId="4" borderId="8" xfId="0" applyNumberFormat="1" applyFont="1" applyFill="1" applyBorder="1" applyAlignment="1">
      <alignment horizontal="right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justify" vertical="center" wrapText="1"/>
    </xf>
    <xf numFmtId="0" fontId="25" fillId="3" borderId="9" xfId="0" applyFont="1" applyFill="1" applyBorder="1" applyAlignment="1">
      <alignment horizontal="center" vertical="center" wrapText="1"/>
    </xf>
    <xf numFmtId="8" fontId="19" fillId="4" borderId="9" xfId="0" applyNumberFormat="1" applyFont="1" applyFill="1" applyBorder="1" applyAlignment="1">
      <alignment horizontal="right" vertical="center" wrapText="1"/>
    </xf>
    <xf numFmtId="164" fontId="24" fillId="6" borderId="13" xfId="0" applyNumberFormat="1" applyFont="1" applyFill="1" applyBorder="1" applyAlignment="1" applyProtection="1">
      <alignment horizontal="center" vertical="center" wrapText="1"/>
      <protection locked="0"/>
    </xf>
    <xf numFmtId="8" fontId="19" fillId="0" borderId="14" xfId="0" applyNumberFormat="1" applyFont="1" applyBorder="1" applyAlignment="1">
      <alignment horizontal="right" vertical="center" wrapText="1"/>
    </xf>
    <xf numFmtId="8" fontId="19" fillId="0" borderId="15" xfId="0" applyNumberFormat="1" applyFont="1" applyBorder="1" applyAlignment="1">
      <alignment horizontal="right" vertical="center" wrapText="1"/>
    </xf>
    <xf numFmtId="8" fontId="19" fillId="0" borderId="17" xfId="0" applyNumberFormat="1" applyFont="1" applyBorder="1" applyAlignment="1">
      <alignment horizontal="right" vertical="center" wrapText="1"/>
    </xf>
    <xf numFmtId="8" fontId="19" fillId="0" borderId="18" xfId="0" applyNumberFormat="1" applyFont="1" applyBorder="1" applyAlignment="1">
      <alignment horizontal="right" vertical="center" wrapText="1"/>
    </xf>
    <xf numFmtId="8" fontId="19" fillId="0" borderId="7" xfId="0" applyNumberFormat="1" applyFont="1" applyBorder="1" applyAlignment="1">
      <alignment horizontal="right" vertical="center" wrapText="1"/>
    </xf>
    <xf numFmtId="8" fontId="19" fillId="0" borderId="8" xfId="0" applyNumberFormat="1" applyFont="1" applyBorder="1" applyAlignment="1">
      <alignment horizontal="right" vertical="center" wrapText="1"/>
    </xf>
    <xf numFmtId="8" fontId="19" fillId="0" borderId="19" xfId="0" applyNumberFormat="1" applyFont="1" applyBorder="1" applyAlignment="1">
      <alignment horizontal="right" vertical="center" wrapText="1"/>
    </xf>
    <xf numFmtId="8" fontId="19" fillId="0" borderId="20" xfId="0" applyNumberFormat="1" applyFont="1" applyBorder="1" applyAlignment="1">
      <alignment horizontal="right" vertical="center" wrapText="1"/>
    </xf>
    <xf numFmtId="8" fontId="19" fillId="0" borderId="9" xfId="0" applyNumberFormat="1" applyFont="1" applyBorder="1" applyAlignment="1">
      <alignment horizontal="right" vertical="center" wrapText="1"/>
    </xf>
    <xf numFmtId="6" fontId="14" fillId="0" borderId="15" xfId="0" applyNumberFormat="1" applyFont="1" applyBorder="1" applyAlignment="1">
      <alignment vertical="center" textRotation="90" wrapText="1"/>
    </xf>
    <xf numFmtId="6" fontId="14" fillId="0" borderId="18" xfId="0" applyNumberFormat="1" applyFont="1" applyBorder="1" applyAlignment="1">
      <alignment vertical="center" textRotation="90" wrapText="1"/>
    </xf>
    <xf numFmtId="6" fontId="14" fillId="0" borderId="8" xfId="0" applyNumberFormat="1" applyFont="1" applyBorder="1" applyAlignment="1">
      <alignment vertical="center" textRotation="90" wrapText="1"/>
    </xf>
    <xf numFmtId="0" fontId="20" fillId="3" borderId="10" xfId="0" applyFont="1" applyFill="1" applyBorder="1" applyAlignment="1">
      <alignment horizontal="right" vertical="center" wrapText="1"/>
    </xf>
    <xf numFmtId="0" fontId="26" fillId="0" borderId="0" xfId="0" applyFont="1"/>
    <xf numFmtId="8" fontId="25" fillId="3" borderId="21" xfId="0" applyNumberFormat="1" applyFont="1" applyFill="1" applyBorder="1" applyAlignment="1">
      <alignment horizontal="right" vertical="center" wrapText="1"/>
    </xf>
    <xf numFmtId="8" fontId="25" fillId="3" borderId="22" xfId="0" applyNumberFormat="1" applyFont="1" applyFill="1" applyBorder="1" applyAlignment="1">
      <alignment horizontal="right" vertical="center" wrapText="1"/>
    </xf>
    <xf numFmtId="8" fontId="25" fillId="3" borderId="23" xfId="0" applyNumberFormat="1" applyFont="1" applyFill="1" applyBorder="1" applyAlignment="1">
      <alignment horizontal="right" vertical="center" wrapText="1"/>
    </xf>
    <xf numFmtId="6" fontId="14" fillId="0" borderId="8" xfId="0" applyNumberFormat="1" applyFont="1" applyBorder="1" applyAlignment="1">
      <alignment horizontal="center" vertical="center" textRotation="90" wrapText="1"/>
    </xf>
    <xf numFmtId="164" fontId="24" fillId="6" borderId="24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6" fillId="0" borderId="0" xfId="0" applyFont="1" applyAlignment="1">
      <alignment horizontal="right" vertical="center"/>
    </xf>
    <xf numFmtId="8" fontId="6" fillId="0" borderId="0" xfId="0" applyNumberFormat="1" applyFont="1" applyAlignment="1">
      <alignment vertical="center" wrapText="1"/>
    </xf>
    <xf numFmtId="0" fontId="26" fillId="0" borderId="0" xfId="0" applyFont="1" applyAlignment="1">
      <alignment horizontal="center"/>
    </xf>
    <xf numFmtId="0" fontId="25" fillId="3" borderId="13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4" fillId="0" borderId="25" xfId="0" applyFont="1" applyBorder="1" applyAlignment="1">
      <alignment horizontal="right" vertical="center" wrapText="1"/>
    </xf>
    <xf numFmtId="0" fontId="24" fillId="0" borderId="26" xfId="0" applyFont="1" applyBorder="1" applyAlignment="1">
      <alignment horizontal="right" vertical="center" wrapText="1"/>
    </xf>
    <xf numFmtId="0" fontId="21" fillId="0" borderId="27" xfId="0" applyFont="1" applyBorder="1" applyAlignment="1">
      <alignment horizontal="left" vertical="center" wrapText="1"/>
    </xf>
    <xf numFmtId="0" fontId="27" fillId="0" borderId="26" xfId="0" applyFont="1" applyBorder="1" applyAlignment="1">
      <alignment horizontal="center" vertical="top"/>
    </xf>
    <xf numFmtId="0" fontId="27" fillId="0" borderId="24" xfId="0" applyFont="1" applyBorder="1" applyAlignment="1">
      <alignment horizontal="center" vertical="top"/>
    </xf>
    <xf numFmtId="0" fontId="25" fillId="3" borderId="19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8" fontId="18" fillId="4" borderId="30" xfId="0" applyNumberFormat="1" applyFont="1" applyFill="1" applyBorder="1" applyAlignment="1">
      <alignment horizontal="center" vertical="center" wrapText="1"/>
    </xf>
    <xf numFmtId="8" fontId="18" fillId="4" borderId="31" xfId="0" applyNumberFormat="1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8" fontId="26" fillId="0" borderId="0" xfId="0" applyNumberFormat="1" applyFont="1" applyAlignment="1">
      <alignment horizontal="left" vertical="center" wrapText="1"/>
    </xf>
    <xf numFmtId="0" fontId="26" fillId="0" borderId="0" xfId="0" applyFont="1" applyAlignment="1">
      <alignment horizontal="right" vertical="center"/>
    </xf>
    <xf numFmtId="0" fontId="27" fillId="0" borderId="25" xfId="0" applyFont="1" applyBorder="1" applyAlignment="1">
      <alignment horizontal="center" vertical="top"/>
    </xf>
    <xf numFmtId="164" fontId="22" fillId="6" borderId="0" xfId="0" applyNumberFormat="1" applyFont="1" applyFill="1" applyAlignment="1" applyProtection="1">
      <alignment horizontal="center" vertical="center" wrapText="1"/>
      <protection locked="0"/>
    </xf>
    <xf numFmtId="0" fontId="17" fillId="3" borderId="33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7" fillId="0" borderId="0" xfId="0" applyFont="1" applyAlignment="1">
      <alignment horizontal="right" vertical="center"/>
    </xf>
    <xf numFmtId="8" fontId="18" fillId="0" borderId="35" xfId="0" applyNumberFormat="1" applyFont="1" applyBorder="1" applyAlignment="1">
      <alignment horizontal="center" vertical="center" wrapText="1"/>
    </xf>
    <xf numFmtId="8" fontId="18" fillId="0" borderId="36" xfId="0" applyNumberFormat="1" applyFont="1" applyBorder="1" applyAlignment="1">
      <alignment horizontal="center" vertical="center" wrapText="1"/>
    </xf>
    <xf numFmtId="8" fontId="18" fillId="0" borderId="27" xfId="0" applyNumberFormat="1" applyFont="1" applyBorder="1" applyAlignment="1">
      <alignment horizontal="center" vertical="center" wrapText="1"/>
    </xf>
    <xf numFmtId="8" fontId="18" fillId="0" borderId="37" xfId="0" applyNumberFormat="1" applyFont="1" applyBorder="1" applyAlignment="1">
      <alignment horizontal="center" vertical="center" wrapText="1"/>
    </xf>
    <xf numFmtId="8" fontId="18" fillId="0" borderId="30" xfId="0" applyNumberFormat="1" applyFont="1" applyBorder="1" applyAlignment="1">
      <alignment horizontal="center" vertical="center" wrapText="1"/>
    </xf>
    <xf numFmtId="8" fontId="18" fillId="0" borderId="31" xfId="0" applyNumberFormat="1" applyFont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8" fontId="18" fillId="0" borderId="28" xfId="0" applyNumberFormat="1" applyFont="1" applyBorder="1" applyAlignment="1">
      <alignment horizontal="center" vertical="center" wrapText="1"/>
    </xf>
    <xf numFmtId="8" fontId="18" fillId="0" borderId="32" xfId="0" applyNumberFormat="1" applyFont="1" applyBorder="1" applyAlignment="1">
      <alignment horizontal="center" vertical="center" wrapText="1"/>
    </xf>
    <xf numFmtId="8" fontId="18" fillId="0" borderId="29" xfId="0" applyNumberFormat="1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29" fillId="0" borderId="3" xfId="0" applyFont="1" applyBorder="1" applyAlignment="1">
      <alignment horizontal="right" vertical="center" wrapText="1"/>
    </xf>
    <xf numFmtId="8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 vertical="center" wrapText="1" indent="1"/>
    </xf>
    <xf numFmtId="8" fontId="30" fillId="2" borderId="4" xfId="0" applyNumberFormat="1" applyFont="1" applyFill="1" applyBorder="1" applyAlignment="1">
      <alignment horizontal="center" vertical="center" wrapText="1"/>
    </xf>
    <xf numFmtId="8" fontId="30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6190B-3C64-4F2D-90BB-C96968C472AB}">
  <dimension ref="A1:X52"/>
  <sheetViews>
    <sheetView showGridLines="0" tabSelected="1" workbookViewId="0">
      <selection activeCell="M4" sqref="M4:R4"/>
    </sheetView>
  </sheetViews>
  <sheetFormatPr baseColWidth="10" defaultRowHeight="14.25" customHeight="1" x14ac:dyDescent="0.35"/>
  <cols>
    <col min="1" max="1" width="1.28515625" style="1" customWidth="1"/>
    <col min="2" max="2" width="0.7109375" style="1" customWidth="1"/>
    <col min="3" max="3" width="1" style="1" customWidth="1"/>
    <col min="4" max="4" width="18.85546875" style="2" customWidth="1"/>
    <col min="5" max="5" width="7.85546875" style="2" bestFit="1" customWidth="1"/>
    <col min="6" max="8" width="8.42578125" style="2" customWidth="1"/>
    <col min="9" max="9" width="7.85546875" style="2" customWidth="1"/>
    <col min="10" max="12" width="8.42578125" style="2" customWidth="1"/>
    <col min="13" max="13" width="7.85546875" style="2" customWidth="1"/>
    <col min="14" max="16" width="8.42578125" style="2" customWidth="1"/>
    <col min="17" max="17" width="7.85546875" style="2" customWidth="1"/>
    <col min="18" max="18" width="5.28515625" style="2" customWidth="1"/>
    <col min="19" max="19" width="1.5703125" style="2" customWidth="1"/>
    <col min="20" max="20" width="1.42578125" style="2" customWidth="1"/>
    <col min="21" max="16384" width="11.42578125" style="2"/>
  </cols>
  <sheetData>
    <row r="1" spans="1:19" ht="5.25" customHeight="1" thickBot="1" x14ac:dyDescent="0.4"/>
    <row r="2" spans="1:19" s="17" customFormat="1" ht="23.25" customHeight="1" thickBot="1" x14ac:dyDescent="0.3">
      <c r="A2" s="13"/>
      <c r="B2" s="111" t="s">
        <v>0</v>
      </c>
      <c r="C2" s="98"/>
      <c r="D2" s="98"/>
      <c r="E2" s="98"/>
      <c r="F2" s="98" t="s">
        <v>35</v>
      </c>
      <c r="G2" s="98"/>
      <c r="H2" s="98"/>
      <c r="I2" s="98"/>
      <c r="J2" s="98"/>
      <c r="K2" s="98"/>
      <c r="L2" s="98"/>
      <c r="M2" s="98"/>
      <c r="N2" s="98"/>
      <c r="O2" s="98" t="s">
        <v>3</v>
      </c>
      <c r="P2" s="98"/>
      <c r="Q2" s="98"/>
      <c r="R2" s="98"/>
      <c r="S2" s="99"/>
    </row>
    <row r="3" spans="1:19" ht="4.5" customHeight="1" x14ac:dyDescent="0.35">
      <c r="A3" s="2"/>
      <c r="B3" s="2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20.25" customHeight="1" x14ac:dyDescent="0.35">
      <c r="A4" s="2"/>
      <c r="B4" s="115" t="s">
        <v>24</v>
      </c>
      <c r="C4" s="115"/>
      <c r="D4" s="115"/>
      <c r="E4" s="115"/>
      <c r="F4" s="115"/>
      <c r="G4" s="115"/>
      <c r="H4" s="115"/>
      <c r="J4" s="116" t="s">
        <v>4</v>
      </c>
      <c r="K4" s="116"/>
      <c r="L4" s="116"/>
      <c r="M4" s="112"/>
      <c r="N4" s="112"/>
      <c r="O4" s="112"/>
      <c r="P4" s="112"/>
      <c r="Q4" s="112"/>
      <c r="R4" s="112"/>
    </row>
    <row r="5" spans="1:19" ht="4.5" customHeight="1" x14ac:dyDescent="0.35">
      <c r="A5" s="2"/>
      <c r="B5" s="2"/>
      <c r="C5" s="3"/>
      <c r="D5" s="3"/>
      <c r="E5" s="3"/>
      <c r="F5" s="3"/>
      <c r="G5" s="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s="5" customFormat="1" ht="12.75" customHeight="1" x14ac:dyDescent="0.2">
      <c r="B6" s="26"/>
      <c r="C6" s="25"/>
      <c r="D6" s="101" t="s">
        <v>11</v>
      </c>
      <c r="E6" s="101"/>
      <c r="F6" s="101"/>
      <c r="G6" s="101"/>
      <c r="H6" s="101"/>
    </row>
    <row r="7" spans="1:19" s="7" customFormat="1" ht="4.5" customHeight="1" thickBot="1" x14ac:dyDescent="0.4">
      <c r="A7" s="1"/>
      <c r="B7" s="27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s="16" customFormat="1" ht="15.75" customHeight="1" thickBot="1" x14ac:dyDescent="0.3">
      <c r="A8" s="13"/>
      <c r="B8" s="28"/>
      <c r="C8" s="15"/>
      <c r="D8" s="21"/>
      <c r="E8" s="106" t="s">
        <v>9</v>
      </c>
      <c r="F8" s="107"/>
      <c r="G8" s="107"/>
      <c r="H8" s="108"/>
      <c r="I8" s="106" t="s">
        <v>7</v>
      </c>
      <c r="J8" s="107"/>
      <c r="K8" s="107"/>
      <c r="L8" s="108"/>
      <c r="M8" s="106" t="s">
        <v>8</v>
      </c>
      <c r="N8" s="107"/>
      <c r="O8" s="107"/>
      <c r="P8" s="123"/>
      <c r="Q8" s="113" t="s">
        <v>17</v>
      </c>
      <c r="R8" s="114"/>
      <c r="S8" s="14"/>
    </row>
    <row r="9" spans="1:19" s="13" customFormat="1" ht="15.75" customHeight="1" thickBot="1" x14ac:dyDescent="0.3">
      <c r="B9" s="28"/>
      <c r="D9" s="38" t="s">
        <v>21</v>
      </c>
      <c r="E9" s="30" t="s">
        <v>1</v>
      </c>
      <c r="F9" s="31" t="s">
        <v>13</v>
      </c>
      <c r="G9" s="31" t="s">
        <v>14</v>
      </c>
      <c r="H9" s="32" t="s">
        <v>15</v>
      </c>
      <c r="I9" s="30" t="s">
        <v>1</v>
      </c>
      <c r="J9" s="31" t="s">
        <v>13</v>
      </c>
      <c r="K9" s="31" t="s">
        <v>14</v>
      </c>
      <c r="L9" s="32" t="s">
        <v>15</v>
      </c>
      <c r="M9" s="30" t="s">
        <v>1</v>
      </c>
      <c r="N9" s="31" t="s">
        <v>13</v>
      </c>
      <c r="O9" s="31" t="s">
        <v>14</v>
      </c>
      <c r="P9" s="36" t="s">
        <v>15</v>
      </c>
      <c r="Q9" s="102" t="s">
        <v>1</v>
      </c>
      <c r="R9" s="103"/>
      <c r="S9" s="14"/>
    </row>
    <row r="10" spans="1:19" s="13" customFormat="1" ht="15.75" customHeight="1" thickBot="1" x14ac:dyDescent="0.3">
      <c r="B10" s="28"/>
      <c r="C10" s="15"/>
      <c r="D10" s="39" t="s">
        <v>25</v>
      </c>
      <c r="E10" s="33">
        <v>13</v>
      </c>
      <c r="F10" s="34">
        <v>6.5</v>
      </c>
      <c r="G10" s="34">
        <v>6.5</v>
      </c>
      <c r="H10" s="35">
        <v>0</v>
      </c>
      <c r="I10" s="33">
        <v>6.5</v>
      </c>
      <c r="J10" s="34">
        <v>3.25</v>
      </c>
      <c r="K10" s="34">
        <v>3.25</v>
      </c>
      <c r="L10" s="35">
        <v>0</v>
      </c>
      <c r="M10" s="33">
        <v>3</v>
      </c>
      <c r="N10" s="34">
        <v>1.5</v>
      </c>
      <c r="O10" s="34">
        <v>1.5</v>
      </c>
      <c r="P10" s="37">
        <v>0</v>
      </c>
      <c r="Q10" s="104" t="s">
        <v>16</v>
      </c>
      <c r="R10" s="105"/>
      <c r="S10" s="17"/>
    </row>
    <row r="11" spans="1:19" s="13" customFormat="1" ht="4.5" customHeight="1" thickBot="1" x14ac:dyDescent="0.3">
      <c r="B11" s="28"/>
      <c r="C11" s="15"/>
    </row>
    <row r="12" spans="1:19" s="13" customFormat="1" ht="15.75" customHeight="1" thickBot="1" x14ac:dyDescent="0.3">
      <c r="B12" s="28"/>
      <c r="C12" s="15"/>
      <c r="D12" s="38" t="s">
        <v>22</v>
      </c>
      <c r="E12" s="94" t="s">
        <v>28</v>
      </c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</row>
    <row r="13" spans="1:19" s="13" customFormat="1" ht="15.75" customHeight="1" x14ac:dyDescent="0.25">
      <c r="B13" s="28"/>
      <c r="C13" s="15"/>
      <c r="D13" s="40" t="s">
        <v>5</v>
      </c>
      <c r="E13" s="42">
        <v>6</v>
      </c>
      <c r="F13" s="43">
        <v>3</v>
      </c>
      <c r="G13" s="43">
        <v>3</v>
      </c>
      <c r="H13" s="44">
        <v>0</v>
      </c>
      <c r="I13" s="42">
        <v>3</v>
      </c>
      <c r="J13" s="43">
        <v>1.5</v>
      </c>
      <c r="K13" s="43">
        <v>1.5</v>
      </c>
      <c r="L13" s="51">
        <v>0</v>
      </c>
      <c r="M13" s="42">
        <v>1.5</v>
      </c>
      <c r="N13" s="43">
        <v>0.75</v>
      </c>
      <c r="O13" s="43">
        <v>0.75</v>
      </c>
      <c r="P13" s="44">
        <v>0</v>
      </c>
      <c r="Q13" s="117" t="s">
        <v>16</v>
      </c>
      <c r="R13" s="118"/>
      <c r="S13" s="17"/>
    </row>
    <row r="14" spans="1:19" s="13" customFormat="1" ht="15.75" customHeight="1" x14ac:dyDescent="0.25">
      <c r="B14" s="28"/>
      <c r="C14" s="18"/>
      <c r="D14" s="40" t="s">
        <v>19</v>
      </c>
      <c r="E14" s="45">
        <v>4</v>
      </c>
      <c r="F14" s="46">
        <v>2</v>
      </c>
      <c r="G14" s="46">
        <v>2</v>
      </c>
      <c r="H14" s="47">
        <v>0</v>
      </c>
      <c r="I14" s="45">
        <v>2</v>
      </c>
      <c r="J14" s="46">
        <v>1</v>
      </c>
      <c r="K14" s="46">
        <v>1</v>
      </c>
      <c r="L14" s="52">
        <v>0</v>
      </c>
      <c r="M14" s="45">
        <v>1</v>
      </c>
      <c r="N14" s="46">
        <v>0.5</v>
      </c>
      <c r="O14" s="46">
        <v>0.5</v>
      </c>
      <c r="P14" s="47">
        <v>0</v>
      </c>
      <c r="Q14" s="119"/>
      <c r="R14" s="120"/>
      <c r="S14" s="17"/>
    </row>
    <row r="15" spans="1:19" s="13" customFormat="1" ht="15.75" customHeight="1" x14ac:dyDescent="0.25">
      <c r="B15" s="28"/>
      <c r="C15" s="18"/>
      <c r="D15" s="40" t="s">
        <v>6</v>
      </c>
      <c r="E15" s="45">
        <v>3</v>
      </c>
      <c r="F15" s="46">
        <v>1.5</v>
      </c>
      <c r="G15" s="46">
        <v>1.5</v>
      </c>
      <c r="H15" s="47">
        <v>0</v>
      </c>
      <c r="I15" s="45">
        <v>1.5</v>
      </c>
      <c r="J15" s="46">
        <v>0.75</v>
      </c>
      <c r="K15" s="46">
        <v>0.75</v>
      </c>
      <c r="L15" s="52">
        <v>0</v>
      </c>
      <c r="M15" s="45">
        <v>0.5</v>
      </c>
      <c r="N15" s="46">
        <v>0.25</v>
      </c>
      <c r="O15" s="46">
        <v>0.25</v>
      </c>
      <c r="P15" s="47">
        <v>0</v>
      </c>
      <c r="Q15" s="119"/>
      <c r="R15" s="120"/>
      <c r="S15" s="17"/>
    </row>
    <row r="16" spans="1:19" s="13" customFormat="1" ht="15.75" customHeight="1" thickBot="1" x14ac:dyDescent="0.3">
      <c r="B16" s="28"/>
      <c r="C16" s="18"/>
      <c r="D16" s="41" t="s">
        <v>20</v>
      </c>
      <c r="E16" s="48">
        <v>2</v>
      </c>
      <c r="F16" s="49">
        <v>1</v>
      </c>
      <c r="G16" s="49">
        <v>1</v>
      </c>
      <c r="H16" s="50">
        <v>0</v>
      </c>
      <c r="I16" s="48">
        <v>1</v>
      </c>
      <c r="J16" s="49">
        <v>0.5</v>
      </c>
      <c r="K16" s="49">
        <v>0.5</v>
      </c>
      <c r="L16" s="53">
        <v>0</v>
      </c>
      <c r="M16" s="124" t="s">
        <v>16</v>
      </c>
      <c r="N16" s="125"/>
      <c r="O16" s="125"/>
      <c r="P16" s="126"/>
      <c r="Q16" s="121"/>
      <c r="R16" s="122"/>
      <c r="S16" s="17"/>
    </row>
    <row r="17" spans="1:19" s="7" customFormat="1" ht="4.5" customHeight="1" x14ac:dyDescent="0.35">
      <c r="A17" s="1"/>
      <c r="B17" s="27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s="13" customFormat="1" ht="24" customHeight="1" x14ac:dyDescent="0.25">
      <c r="B18" s="28"/>
      <c r="C18" s="18"/>
      <c r="D18" s="94" t="s">
        <v>29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17"/>
    </row>
    <row r="19" spans="1:19" s="7" customFormat="1" ht="4.5" customHeight="1" x14ac:dyDescent="0.35">
      <c r="A19" s="1"/>
      <c r="B19" s="27"/>
      <c r="C19" s="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s="7" customFormat="1" ht="4.5" customHeight="1" x14ac:dyDescent="0.35">
      <c r="A20" s="1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19" ht="6.75" customHeight="1" x14ac:dyDescent="0.35">
      <c r="A21" s="2"/>
      <c r="B21" s="2"/>
      <c r="C21" s="3"/>
      <c r="D21" s="3"/>
      <c r="E21" s="3"/>
      <c r="F21" s="3"/>
      <c r="G21" s="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s="5" customFormat="1" ht="12.75" customHeight="1" x14ac:dyDescent="0.2">
      <c r="B22" s="26"/>
      <c r="C22" s="25"/>
      <c r="D22" s="101" t="s">
        <v>12</v>
      </c>
      <c r="E22" s="101"/>
      <c r="F22" s="101"/>
      <c r="G22" s="101"/>
      <c r="H22" s="101"/>
    </row>
    <row r="23" spans="1:19" s="7" customFormat="1" ht="4.5" customHeight="1" thickBot="1" x14ac:dyDescent="0.4">
      <c r="A23" s="1"/>
      <c r="B23" s="27"/>
      <c r="C23" s="1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s="8" customFormat="1" ht="15.75" customHeight="1" thickBot="1" x14ac:dyDescent="0.4">
      <c r="A24" s="1"/>
      <c r="B24" s="29"/>
      <c r="C24" s="6"/>
      <c r="D24" s="54"/>
      <c r="E24" s="91" t="s">
        <v>9</v>
      </c>
      <c r="F24" s="92"/>
      <c r="G24" s="92"/>
      <c r="H24" s="93"/>
      <c r="I24" s="91" t="s">
        <v>7</v>
      </c>
      <c r="J24" s="92"/>
      <c r="K24" s="92"/>
      <c r="L24" s="93"/>
      <c r="M24" s="91" t="s">
        <v>8</v>
      </c>
      <c r="N24" s="92"/>
      <c r="O24" s="92"/>
      <c r="P24" s="100"/>
      <c r="Q24" s="91" t="s">
        <v>17</v>
      </c>
      <c r="R24" s="93"/>
      <c r="S24" s="7"/>
    </row>
    <row r="25" spans="1:19" s="1" customFormat="1" ht="15.75" customHeight="1" thickBot="1" x14ac:dyDescent="0.4">
      <c r="B25" s="29"/>
      <c r="D25" s="38" t="s">
        <v>21</v>
      </c>
      <c r="E25" s="60" t="s">
        <v>18</v>
      </c>
      <c r="F25" s="61" t="s">
        <v>13</v>
      </c>
      <c r="G25" s="61" t="s">
        <v>14</v>
      </c>
      <c r="H25" s="62" t="s">
        <v>15</v>
      </c>
      <c r="I25" s="60" t="s">
        <v>18</v>
      </c>
      <c r="J25" s="61" t="s">
        <v>13</v>
      </c>
      <c r="K25" s="61" t="s">
        <v>14</v>
      </c>
      <c r="L25" s="62" t="s">
        <v>15</v>
      </c>
      <c r="M25" s="60" t="s">
        <v>18</v>
      </c>
      <c r="N25" s="61" t="s">
        <v>13</v>
      </c>
      <c r="O25" s="61" t="s">
        <v>14</v>
      </c>
      <c r="P25" s="64" t="s">
        <v>15</v>
      </c>
      <c r="Q25" s="60" t="s">
        <v>18</v>
      </c>
      <c r="R25" s="62" t="s">
        <v>15</v>
      </c>
      <c r="S25" s="7"/>
    </row>
    <row r="26" spans="1:19" s="1" customFormat="1" ht="15.75" customHeight="1" thickBot="1" x14ac:dyDescent="0.4">
      <c r="B26" s="29"/>
      <c r="C26" s="6"/>
      <c r="D26" s="63" t="s">
        <v>25</v>
      </c>
      <c r="E26" s="57"/>
      <c r="F26" s="58" t="str">
        <f>IF(E26 &gt; 0, E26*F10, "")</f>
        <v/>
      </c>
      <c r="G26" s="58" t="str">
        <f>IF(E26 &gt; 0, E26*G10, "")</f>
        <v/>
      </c>
      <c r="H26" s="59" t="str">
        <f>IF(E26 &gt; 0, E26*H10, "")</f>
        <v/>
      </c>
      <c r="I26" s="57"/>
      <c r="J26" s="58" t="str">
        <f>IF(I26 &gt; 0, I26*J10, "")</f>
        <v/>
      </c>
      <c r="K26" s="58" t="str">
        <f>IF(I26 &gt; 0, I26*K10, "")</f>
        <v/>
      </c>
      <c r="L26" s="59" t="str">
        <f>IF(I26 &gt; 0, I26*L10, "")</f>
        <v/>
      </c>
      <c r="M26" s="57"/>
      <c r="N26" s="58" t="str">
        <f>IF(M26 &gt; 0, M26*N10, "")</f>
        <v/>
      </c>
      <c r="O26" s="58" t="str">
        <f>IF(M26 &gt; 0, M26*O10, "")</f>
        <v/>
      </c>
      <c r="P26" s="65" t="str">
        <f>IF(M26 &gt; 0, M26*P10, "")</f>
        <v/>
      </c>
      <c r="Q26" s="57"/>
      <c r="R26" s="84"/>
      <c r="S26" s="2"/>
    </row>
    <row r="27" spans="1:19" s="13" customFormat="1" ht="4.5" customHeight="1" thickBot="1" x14ac:dyDescent="0.3">
      <c r="B27" s="28"/>
      <c r="C27" s="15"/>
      <c r="R27" s="22"/>
    </row>
    <row r="28" spans="1:19" s="13" customFormat="1" ht="15.75" customHeight="1" thickBot="1" x14ac:dyDescent="0.3">
      <c r="B28" s="28"/>
      <c r="C28" s="15"/>
      <c r="D28" s="38" t="s">
        <v>22</v>
      </c>
      <c r="E28" s="55"/>
      <c r="R28" s="22"/>
    </row>
    <row r="29" spans="1:19" s="1" customFormat="1" ht="15.75" customHeight="1" x14ac:dyDescent="0.35">
      <c r="B29" s="29"/>
      <c r="C29" s="6"/>
      <c r="D29" s="40" t="s">
        <v>26</v>
      </c>
      <c r="E29" s="66"/>
      <c r="F29" s="67" t="str">
        <f>IF(E29 &gt; 0, E29*F13, "")</f>
        <v/>
      </c>
      <c r="G29" s="67" t="str">
        <f>IF(E29 &gt; 0, E29*G13, "")</f>
        <v/>
      </c>
      <c r="H29" s="68" t="str">
        <f>IF(E29 &gt; 0, E29*H13, "")</f>
        <v/>
      </c>
      <c r="I29" s="66"/>
      <c r="J29" s="67" t="str">
        <f>IF(I29 &gt; 0, I29*J13, "")</f>
        <v/>
      </c>
      <c r="K29" s="67" t="str">
        <f>IF(I29 &gt; 0, I29*K13, "")</f>
        <v/>
      </c>
      <c r="L29" s="68" t="str">
        <f>IF(I29 &gt; 0, I29*L13, "")</f>
        <v/>
      </c>
      <c r="M29" s="66"/>
      <c r="N29" s="67" t="str">
        <f>IF(M29 &gt; 0, M29*N13, "")</f>
        <v/>
      </c>
      <c r="O29" s="67" t="str">
        <f>IF(M29 &gt; 0, M29*O13, "")</f>
        <v/>
      </c>
      <c r="P29" s="73" t="str">
        <f>IF(M29 &gt; 0, M29*P13, "")</f>
        <v/>
      </c>
      <c r="Q29" s="66"/>
      <c r="R29" s="76"/>
      <c r="S29" s="2"/>
    </row>
    <row r="30" spans="1:19" s="1" customFormat="1" ht="15.75" customHeight="1" x14ac:dyDescent="0.35">
      <c r="B30" s="29"/>
      <c r="C30" s="9"/>
      <c r="D30" s="40" t="s">
        <v>19</v>
      </c>
      <c r="E30" s="56"/>
      <c r="F30" s="69" t="str">
        <f>IF(E30 &gt; 0, E30*F14, "")</f>
        <v/>
      </c>
      <c r="G30" s="69" t="str">
        <f>IF(E30 &gt; 0, E30*G14, "")</f>
        <v/>
      </c>
      <c r="H30" s="70" t="str">
        <f>IF(E30 &gt; 0, E30*H14, "")</f>
        <v/>
      </c>
      <c r="I30" s="56"/>
      <c r="J30" s="69" t="str">
        <f>IF(I30 &gt; 0, I30*J14, "")</f>
        <v/>
      </c>
      <c r="K30" s="69" t="str">
        <f>IF(I30 &gt; 0, I30*K14, "")</f>
        <v/>
      </c>
      <c r="L30" s="70" t="str">
        <f>IF(I30 &gt; 0, I30*L14, "")</f>
        <v/>
      </c>
      <c r="M30" s="56"/>
      <c r="N30" s="69" t="str">
        <f>IF(M30 &gt; 0, M30*N14, "")</f>
        <v/>
      </c>
      <c r="O30" s="69" t="str">
        <f>IF(M30 &gt; 0, M30*O14, "")</f>
        <v/>
      </c>
      <c r="P30" s="74" t="str">
        <f>IF(M30 &gt; 0, M30*P14, "")</f>
        <v/>
      </c>
      <c r="Q30" s="56"/>
      <c r="R30" s="77"/>
      <c r="S30" s="2"/>
    </row>
    <row r="31" spans="1:19" s="1" customFormat="1" ht="15.75" customHeight="1" x14ac:dyDescent="0.35">
      <c r="B31" s="29"/>
      <c r="C31" s="9"/>
      <c r="D31" s="40" t="s">
        <v>6</v>
      </c>
      <c r="E31" s="56"/>
      <c r="F31" s="69" t="str">
        <f>IF(E31 &gt; 0, E31*F15, "")</f>
        <v/>
      </c>
      <c r="G31" s="69" t="str">
        <f>IF(E31 &gt; 0, E31*G15, "")</f>
        <v/>
      </c>
      <c r="H31" s="70" t="str">
        <f>IF(E31 &gt; 0, E31*H15, "")</f>
        <v/>
      </c>
      <c r="I31" s="56"/>
      <c r="J31" s="69" t="str">
        <f>IF(I31 &gt; 0, I31*J15, "")</f>
        <v/>
      </c>
      <c r="K31" s="69" t="str">
        <f>IF(I31 &gt; 0, I31*K15, "")</f>
        <v/>
      </c>
      <c r="L31" s="70" t="str">
        <f>IF(I31 &gt; 0, I31*L15, "")</f>
        <v/>
      </c>
      <c r="M31" s="56"/>
      <c r="N31" s="69" t="str">
        <f>IF(M31 &gt; 0, M31*N15, "")</f>
        <v/>
      </c>
      <c r="O31" s="69" t="str">
        <f>IF(M31 &gt; 0, M31*O15, "")</f>
        <v/>
      </c>
      <c r="P31" s="74" t="str">
        <f>IF(M31 &gt; 0, M31*P15, "")</f>
        <v/>
      </c>
      <c r="Q31" s="56"/>
      <c r="R31" s="77"/>
      <c r="S31" s="2"/>
    </row>
    <row r="32" spans="1:19" s="1" customFormat="1" ht="15.75" customHeight="1" thickBot="1" x14ac:dyDescent="0.4">
      <c r="B32" s="29"/>
      <c r="C32" s="9"/>
      <c r="D32" s="41" t="s">
        <v>20</v>
      </c>
      <c r="E32" s="57"/>
      <c r="F32" s="71" t="str">
        <f>IF(E32 &gt; 0, E32*F16, "")</f>
        <v/>
      </c>
      <c r="G32" s="71" t="str">
        <f>IF(E32 &gt; 0, E32*G16, "")</f>
        <v/>
      </c>
      <c r="H32" s="72" t="str">
        <f>IF(E32 &gt; 0, E32*H16, "")</f>
        <v/>
      </c>
      <c r="I32" s="57"/>
      <c r="J32" s="71" t="str">
        <f>IF(I32 &gt; 0, I32*J16, "")</f>
        <v/>
      </c>
      <c r="K32" s="71" t="str">
        <f>IF(I32 &gt; 0, I32*K16, "")</f>
        <v/>
      </c>
      <c r="L32" s="72" t="str">
        <f>IF(I32 &gt; 0, I32*L16, "")</f>
        <v/>
      </c>
      <c r="M32" s="57"/>
      <c r="N32" s="71" t="str">
        <f>IF(M32 &gt; 0, M32*N16, "")</f>
        <v/>
      </c>
      <c r="O32" s="71" t="str">
        <f>IF(M32 &gt; 0, M32*O16, "")</f>
        <v/>
      </c>
      <c r="P32" s="75" t="str">
        <f>IF(M32 &gt; 0, M32*P16, "")</f>
        <v/>
      </c>
      <c r="Q32" s="57"/>
      <c r="R32" s="78"/>
      <c r="S32" s="2"/>
    </row>
    <row r="33" spans="1:24" s="13" customFormat="1" ht="4.5" customHeight="1" thickBot="1" x14ac:dyDescent="0.3">
      <c r="B33" s="28"/>
      <c r="C33" s="15"/>
      <c r="R33" s="22"/>
    </row>
    <row r="34" spans="1:24" ht="18.75" customHeight="1" thickBot="1" x14ac:dyDescent="0.4">
      <c r="B34" s="29"/>
      <c r="D34" s="79" t="s">
        <v>2</v>
      </c>
      <c r="E34" s="10"/>
      <c r="F34" s="81">
        <f>SUM(F26:F32)</f>
        <v>0</v>
      </c>
      <c r="G34" s="82">
        <f>SUM(G26:G32)</f>
        <v>0</v>
      </c>
      <c r="H34" s="83">
        <f>SUM(H26:H32)</f>
        <v>0</v>
      </c>
      <c r="I34" s="24"/>
      <c r="J34" s="81">
        <f>SUM(J26:J32)</f>
        <v>0</v>
      </c>
      <c r="K34" s="82">
        <f>SUM(K26:K32)</f>
        <v>0</v>
      </c>
      <c r="L34" s="83">
        <f>SUM(L26:L32)</f>
        <v>0</v>
      </c>
      <c r="M34" s="23"/>
      <c r="N34" s="81">
        <f>SUM(N26:N32)</f>
        <v>0</v>
      </c>
      <c r="O34" s="82">
        <f>SUM(O26:O32)</f>
        <v>0</v>
      </c>
      <c r="P34" s="83">
        <f>SUM(P26:P32)</f>
        <v>0</v>
      </c>
      <c r="Q34" s="10"/>
      <c r="R34" s="20"/>
      <c r="V34" s="19"/>
    </row>
    <row r="35" spans="1:24" ht="4.5" customHeight="1" thickBot="1" x14ac:dyDescent="0.4">
      <c r="B35" s="29"/>
      <c r="C35" s="2"/>
      <c r="D35" s="12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1"/>
    </row>
    <row r="36" spans="1:24" s="1" customFormat="1" ht="24.75" customHeight="1" thickBot="1" x14ac:dyDescent="0.3">
      <c r="B36" s="29"/>
      <c r="C36" s="6"/>
      <c r="D36" s="95" t="s">
        <v>27</v>
      </c>
      <c r="E36" s="96"/>
      <c r="F36" s="96"/>
      <c r="G36" s="96"/>
      <c r="H36" s="96"/>
      <c r="I36" s="85"/>
      <c r="J36" s="97" t="str">
        <f>IF(I41&lt;11,"","Du 11e au "&amp;I41&amp;"e joueur hors comité, la redevance comité est augmentée de  4 € pour ces joueurs. Il s'agit de couvrir la redevance fédérale spécifique, soit " &amp; (I41 - 10) * 4 &amp; " € supplémentaires.")</f>
        <v/>
      </c>
      <c r="K36" s="94"/>
      <c r="L36" s="94"/>
      <c r="M36" s="94"/>
      <c r="N36" s="94"/>
      <c r="O36" s="94"/>
      <c r="P36" s="94"/>
      <c r="Q36" s="94"/>
      <c r="R36" s="94"/>
      <c r="S36" s="87"/>
      <c r="T36" s="87"/>
      <c r="U36" s="87"/>
      <c r="V36" s="87"/>
      <c r="W36" s="87"/>
      <c r="X36" s="87"/>
    </row>
    <row r="37" spans="1:24" ht="4.5" customHeight="1" thickBot="1" x14ac:dyDescent="0.4">
      <c r="B37" s="29"/>
      <c r="C37" s="2"/>
      <c r="D37" s="12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/>
    </row>
    <row r="38" spans="1:24" ht="19.5" customHeight="1" thickTop="1" thickBot="1" x14ac:dyDescent="0.4">
      <c r="B38" s="29"/>
      <c r="C38" s="2"/>
      <c r="D38" s="88" t="s">
        <v>31</v>
      </c>
      <c r="E38" s="109">
        <f>F34+J34+N34 - (I41 - MIN(I41,10)) * 4</f>
        <v>0</v>
      </c>
      <c r="F38" s="109"/>
      <c r="G38" s="110" t="s">
        <v>32</v>
      </c>
      <c r="H38" s="110"/>
      <c r="I38" s="109">
        <f>Q38-E38-M38</f>
        <v>0</v>
      </c>
      <c r="J38" s="109"/>
      <c r="K38" s="110" t="s">
        <v>33</v>
      </c>
      <c r="L38" s="110"/>
      <c r="M38" s="109">
        <f xml:space="preserve"> (I41 - MIN(I41,5)) * 4</f>
        <v>0</v>
      </c>
      <c r="N38" s="109"/>
      <c r="O38" s="127" t="s">
        <v>34</v>
      </c>
      <c r="P38" s="128"/>
      <c r="Q38" s="129">
        <f>F34+G34+H34+J34+K34+L34+N34+O34+P34</f>
        <v>0</v>
      </c>
      <c r="R38" s="130"/>
    </row>
    <row r="39" spans="1:24" ht="4.5" customHeight="1" thickTop="1" thickBot="1" x14ac:dyDescent="0.4">
      <c r="B39" s="29"/>
      <c r="C39" s="2"/>
      <c r="D39" s="12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1"/>
    </row>
    <row r="40" spans="1:24" ht="19.5" customHeight="1" thickTop="1" thickBot="1" x14ac:dyDescent="0.4">
      <c r="B40" s="29"/>
      <c r="C40" s="2"/>
      <c r="D40" s="131"/>
      <c r="E40" s="131"/>
      <c r="F40" s="131"/>
      <c r="G40" s="131"/>
      <c r="H40" s="131"/>
      <c r="I40" s="131"/>
      <c r="J40" s="109"/>
      <c r="K40" s="109"/>
      <c r="L40" s="89"/>
      <c r="M40" s="89"/>
      <c r="N40" s="127" t="s">
        <v>10</v>
      </c>
      <c r="O40" s="127"/>
      <c r="P40" s="128"/>
      <c r="Q40" s="132">
        <f>I38+M38</f>
        <v>0</v>
      </c>
      <c r="R40" s="133"/>
    </row>
    <row r="41" spans="1:24" ht="4.5" customHeight="1" thickTop="1" x14ac:dyDescent="0.35">
      <c r="B41" s="29"/>
      <c r="C41" s="2"/>
      <c r="D41" s="12"/>
      <c r="E41" s="10"/>
      <c r="F41" s="10"/>
      <c r="G41" s="10"/>
      <c r="H41" s="10"/>
      <c r="I41" s="86">
        <f>I36</f>
        <v>0</v>
      </c>
      <c r="J41" s="10"/>
      <c r="K41" s="10"/>
      <c r="L41" s="10"/>
      <c r="M41" s="10"/>
      <c r="N41" s="10"/>
      <c r="O41" s="10"/>
      <c r="P41" s="10"/>
      <c r="Q41" s="10"/>
      <c r="R41" s="11"/>
    </row>
    <row r="42" spans="1:24" s="7" customFormat="1" ht="4.5" customHeight="1" x14ac:dyDescent="0.35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</row>
    <row r="43" spans="1:24" ht="3" customHeight="1" x14ac:dyDescent="0.35"/>
    <row r="44" spans="1:24" ht="15" customHeight="1" x14ac:dyDescent="0.35">
      <c r="A44" s="2"/>
      <c r="B44" s="90" t="s">
        <v>23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</row>
    <row r="45" spans="1:24" s="7" customFormat="1" ht="15" customHeight="1" x14ac:dyDescent="0.35">
      <c r="A45" s="2"/>
      <c r="B45" s="80"/>
      <c r="C45" s="90" t="s">
        <v>30</v>
      </c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2"/>
    </row>
    <row r="46" spans="1:24" s="7" customFormat="1" ht="12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24" s="7" customFormat="1" ht="12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24" ht="15.75" customHeight="1" x14ac:dyDescent="0.35">
      <c r="A48" s="2"/>
      <c r="B48" s="2"/>
      <c r="C48" s="2"/>
    </row>
    <row r="49" spans="2:3" ht="15.75" customHeight="1" x14ac:dyDescent="0.35">
      <c r="B49" s="2"/>
      <c r="C49" s="2"/>
    </row>
    <row r="50" spans="2:3" ht="15.75" customHeight="1" x14ac:dyDescent="0.35">
      <c r="B50" s="2"/>
      <c r="C50" s="2"/>
    </row>
    <row r="51" spans="2:3" ht="15.75" customHeight="1" x14ac:dyDescent="0.35">
      <c r="B51" s="2"/>
      <c r="C51" s="2"/>
    </row>
    <row r="52" spans="2:3" ht="14.25" customHeight="1" x14ac:dyDescent="0.35">
      <c r="B52" s="2"/>
      <c r="C52" s="2"/>
    </row>
  </sheetData>
  <sheetProtection sheet="1" selectLockedCells="1"/>
  <mergeCells count="37">
    <mergeCell ref="Q13:R16"/>
    <mergeCell ref="M8:P8"/>
    <mergeCell ref="E8:H8"/>
    <mergeCell ref="M16:P16"/>
    <mergeCell ref="M38:N38"/>
    <mergeCell ref="O38:P38"/>
    <mergeCell ref="O2:S2"/>
    <mergeCell ref="F2:N2"/>
    <mergeCell ref="M24:P24"/>
    <mergeCell ref="D6:H6"/>
    <mergeCell ref="Q9:R9"/>
    <mergeCell ref="Q10:R10"/>
    <mergeCell ref="I8:L8"/>
    <mergeCell ref="Q24:R24"/>
    <mergeCell ref="E24:H24"/>
    <mergeCell ref="D22:H22"/>
    <mergeCell ref="B2:E2"/>
    <mergeCell ref="M4:R4"/>
    <mergeCell ref="D18:R18"/>
    <mergeCell ref="Q8:R8"/>
    <mergeCell ref="B4:H4"/>
    <mergeCell ref="J4:L4"/>
    <mergeCell ref="C45:R45"/>
    <mergeCell ref="B44:R44"/>
    <mergeCell ref="I24:L24"/>
    <mergeCell ref="E12:S12"/>
    <mergeCell ref="D36:H36"/>
    <mergeCell ref="J36:R36"/>
    <mergeCell ref="E38:F38"/>
    <mergeCell ref="G38:H38"/>
    <mergeCell ref="I38:J38"/>
    <mergeCell ref="K38:L38"/>
    <mergeCell ref="Q38:R38"/>
    <mergeCell ref="D40:I40"/>
    <mergeCell ref="J40:K40"/>
    <mergeCell ref="N40:P40"/>
    <mergeCell ref="Q40:R40"/>
  </mergeCells>
  <pageMargins left="0.31496062992125984" right="0.31496062992125984" top="0.15748031496062992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Treso1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2025-09-21T21:13:01Z</dcterms:modified>
</cp:coreProperties>
</file>