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F6B58A31-5E9D-436C-828D-A83DC4ED2DF1}" xr6:coauthVersionLast="47" xr6:coauthVersionMax="47" xr10:uidLastSave="{00000000-0000-0000-0000-000000000000}"/>
  <bookViews>
    <workbookView xWindow="-120" yWindow="-120" windowWidth="29040" windowHeight="16440" xr2:uid="{08B19933-DCE7-4CB4-A307-A08CF65DB1F5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7" l="1"/>
  <c r="O27" i="7"/>
  <c r="N27" i="7"/>
  <c r="P34" i="7"/>
  <c r="O34" i="7"/>
  <c r="N34" i="7"/>
  <c r="P33" i="7"/>
  <c r="O33" i="7"/>
  <c r="N33" i="7"/>
  <c r="P32" i="7"/>
  <c r="O32" i="7"/>
  <c r="N32" i="7"/>
  <c r="P31" i="7"/>
  <c r="O31" i="7"/>
  <c r="N31" i="7"/>
  <c r="P30" i="7"/>
  <c r="O30" i="7"/>
  <c r="N30" i="7"/>
  <c r="L34" i="7"/>
  <c r="K34" i="7"/>
  <c r="J34" i="7"/>
  <c r="L33" i="7"/>
  <c r="K33" i="7"/>
  <c r="J33" i="7"/>
  <c r="L32" i="7"/>
  <c r="K32" i="7"/>
  <c r="J32" i="7"/>
  <c r="L31" i="7"/>
  <c r="K31" i="7"/>
  <c r="J31" i="7"/>
  <c r="L30" i="7"/>
  <c r="K30" i="7"/>
  <c r="J30" i="7"/>
  <c r="L27" i="7"/>
  <c r="K27" i="7"/>
  <c r="J27" i="7"/>
  <c r="H34" i="7"/>
  <c r="G34" i="7"/>
  <c r="F34" i="7"/>
  <c r="H33" i="7"/>
  <c r="G33" i="7"/>
  <c r="F33" i="7"/>
  <c r="H32" i="7"/>
  <c r="G32" i="7"/>
  <c r="F32" i="7"/>
  <c r="H31" i="7"/>
  <c r="G31" i="7"/>
  <c r="F31" i="7"/>
  <c r="H30" i="7"/>
  <c r="G30" i="7"/>
  <c r="F30" i="7"/>
  <c r="H27" i="7"/>
  <c r="G27" i="7"/>
  <c r="F27" i="7"/>
  <c r="I43" i="7"/>
  <c r="J38" i="7"/>
  <c r="L36" i="7"/>
  <c r="M40" i="7"/>
  <c r="N36" i="7"/>
  <c r="F36" i="7"/>
  <c r="H36" i="7"/>
  <c r="O36" i="7"/>
  <c r="J36" i="7"/>
  <c r="K36" i="7"/>
  <c r="P36" i="7"/>
  <c r="G36" i="7"/>
  <c r="E40" i="7"/>
  <c r="Q40" i="7"/>
  <c r="I40" i="7"/>
  <c r="Q42" i="7"/>
</calcChain>
</file>

<file path=xl/sharedStrings.xml><?xml version="1.0" encoding="utf-8"?>
<sst xmlns="http://schemas.openxmlformats.org/spreadsheetml/2006/main" count="72" uniqueCount="36">
  <si>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</si>
  <si>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</si>
  <si>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</si>
  <si>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</si>
  <si>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</si>
  <si>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</si>
  <si>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</si>
  <si>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</si>
  <si>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</si>
  <si>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</si>
  <si>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</si>
  <si>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</si>
  <si>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</si>
  <si>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</si>
  <si>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</si>
  <si>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</si>
  <si>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</si>
  <si>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</si>
  <si>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</si>
  <si>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2 parties  + 1 encadr.</t>
  </si>
  <si>
    <t>1 partie + 1 ou 2 encadr.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</si>
  <si>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</si>
  <si>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</si>
  <si>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</si>
  <si>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CHAMPIONNAT REGIONAL</t>
  </si>
  <si>
    <t>3 parties</t>
  </si>
  <si>
    <t xml:space="preserve">2 parties </t>
  </si>
  <si>
    <t xml:space="preserve">Nombre de joueurs hors comité dans le tournoi :  </t>
  </si>
  <si>
    <t>On parle d’open lorsque le joueur ne peut marquer ni points ni pourcentages.</t>
  </si>
  <si>
    <t>A noter : L'organisateur peut augmenter le tarif pour les joueurs hors comité. A partir du 6ème joueur hors comité, la redevance fédérale est de 4 € par joueur. Du 6ème au 10ème joueur, cette redevance est prise en charge par le comité Val de Loire. Au delà, cette redevance est assumée par le club organisateur.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</si>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</sst>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1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sz val="14"/>
      <color rgb="FF002060"/>
      <name val="Arial"/>
      <family val="2"/>
    </font>
    <font>
      <b/>
      <sz val="14"/>
      <color theme="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textRotation="45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8" fontId="18" fillId="4" borderId="6" xfId="0" applyNumberFormat="1" applyFont="1" applyFill="1" applyBorder="1" applyAlignment="1" applyProtection="1">
      <alignment horizontal="center" vertical="center" wrapText="1"/>
    </xf>
    <xf numFmtId="8" fontId="19" fillId="4" borderId="7" xfId="0" applyNumberFormat="1" applyFont="1" applyFill="1" applyBorder="1" applyAlignment="1" applyProtection="1">
      <alignment horizontal="center" vertical="center" wrapText="1"/>
    </xf>
    <xf numFmtId="8" fontId="19" fillId="4" borderId="8" xfId="0" applyNumberFormat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8" fontId="18" fillId="0" borderId="13" xfId="0" applyNumberFormat="1" applyFont="1" applyFill="1" applyBorder="1" applyAlignment="1" applyProtection="1">
      <alignment horizontal="center" vertical="center" wrapText="1"/>
    </xf>
    <xf numFmtId="8" fontId="19" fillId="0" borderId="14" xfId="0" applyNumberFormat="1" applyFont="1" applyFill="1" applyBorder="1" applyAlignment="1" applyProtection="1">
      <alignment horizontal="center" vertical="center" wrapText="1"/>
    </xf>
    <xf numFmtId="8" fontId="19" fillId="0" borderId="15" xfId="0" applyNumberFormat="1" applyFont="1" applyFill="1" applyBorder="1" applyAlignment="1" applyProtection="1">
      <alignment horizontal="center" vertical="center" wrapText="1"/>
    </xf>
    <xf numFmtId="8" fontId="18" fillId="0" borderId="16" xfId="0" applyNumberFormat="1" applyFont="1" applyFill="1" applyBorder="1" applyAlignment="1" applyProtection="1">
      <alignment horizontal="center" vertical="center" wrapText="1"/>
    </xf>
    <xf numFmtId="8" fontId="19" fillId="0" borderId="17" xfId="0" applyNumberFormat="1" applyFont="1" applyFill="1" applyBorder="1" applyAlignment="1" applyProtection="1">
      <alignment horizontal="center" vertical="center" wrapText="1"/>
    </xf>
    <xf numFmtId="8" fontId="19" fillId="0" borderId="18" xfId="0" applyNumberFormat="1" applyFont="1" applyFill="1" applyBorder="1" applyAlignment="1" applyProtection="1">
      <alignment horizontal="center" vertical="center" wrapText="1"/>
    </xf>
    <xf numFmtId="8" fontId="18" fillId="0" borderId="6" xfId="0" applyNumberFormat="1" applyFont="1" applyFill="1" applyBorder="1" applyAlignment="1" applyProtection="1">
      <alignment horizontal="center" vertical="center" wrapText="1"/>
    </xf>
    <xf numFmtId="8" fontId="19" fillId="0" borderId="7" xfId="0" applyNumberFormat="1" applyFont="1" applyFill="1" applyBorder="1" applyAlignment="1" applyProtection="1">
      <alignment horizontal="center" vertical="center" wrapText="1"/>
    </xf>
    <xf numFmtId="8" fontId="19" fillId="0" borderId="8" xfId="0" applyNumberFormat="1" applyFont="1" applyFill="1" applyBorder="1" applyAlignment="1" applyProtection="1">
      <alignment horizontal="center" vertical="center" wrapText="1"/>
    </xf>
    <xf numFmtId="8" fontId="19" fillId="0" borderId="19" xfId="0" applyNumberFormat="1" applyFont="1" applyFill="1" applyBorder="1" applyAlignment="1" applyProtection="1">
      <alignment horizontal="center" vertical="center" wrapText="1"/>
    </xf>
    <xf numFmtId="8" fontId="19" fillId="0" borderId="20" xfId="0" applyNumberFormat="1" applyFont="1" applyFill="1" applyBorder="1" applyAlignment="1" applyProtection="1">
      <alignment horizontal="center" vertical="center" wrapText="1"/>
    </xf>
    <xf numFmtId="8" fontId="19" fillId="0" borderId="9" xfId="0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6" borderId="16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 applyProtection="1">
      <alignment horizontal="right" vertical="center" wrapText="1"/>
    </xf>
    <xf numFmtId="8" fontId="19" fillId="4" borderId="8" xfId="0" applyNumberFormat="1" applyFont="1" applyFill="1" applyBorder="1" applyAlignment="1" applyProtection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justify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right" vertical="center" wrapText="1"/>
    </xf>
    <xf numFmtId="166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Fill="1" applyBorder="1" applyAlignment="1" applyProtection="1">
      <alignment horizontal="right" vertical="center" wrapText="1"/>
    </xf>
    <xf numFmtId="8" fontId="19" fillId="0" borderId="15" xfId="0" applyNumberFormat="1" applyFont="1" applyFill="1" applyBorder="1" applyAlignment="1" applyProtection="1">
      <alignment horizontal="right" vertical="center" wrapText="1"/>
    </xf>
    <xf numFmtId="8" fontId="19" fillId="0" borderId="17" xfId="0" applyNumberFormat="1" applyFont="1" applyFill="1" applyBorder="1" applyAlignment="1" applyProtection="1">
      <alignment horizontal="right" vertical="center" wrapText="1"/>
    </xf>
    <xf numFmtId="8" fontId="19" fillId="0" borderId="18" xfId="0" applyNumberFormat="1" applyFont="1" applyFill="1" applyBorder="1" applyAlignment="1" applyProtection="1">
      <alignment horizontal="right" vertical="center" wrapText="1"/>
    </xf>
    <xf numFmtId="8" fontId="19" fillId="0" borderId="7" xfId="0" applyNumberFormat="1" applyFont="1" applyFill="1" applyBorder="1" applyAlignment="1" applyProtection="1">
      <alignment horizontal="right" vertical="center" wrapText="1"/>
    </xf>
    <xf numFmtId="8" fontId="19" fillId="0" borderId="8" xfId="0" applyNumberFormat="1" applyFont="1" applyFill="1" applyBorder="1" applyAlignment="1" applyProtection="1">
      <alignment horizontal="right" vertical="center" wrapText="1"/>
    </xf>
    <xf numFmtId="8" fontId="19" fillId="0" borderId="19" xfId="0" applyNumberFormat="1" applyFont="1" applyFill="1" applyBorder="1" applyAlignment="1" applyProtection="1">
      <alignment horizontal="right" vertical="center" wrapText="1"/>
    </xf>
    <xf numFmtId="8" fontId="19" fillId="0" borderId="20" xfId="0" applyNumberFormat="1" applyFont="1" applyFill="1" applyBorder="1" applyAlignment="1" applyProtection="1">
      <alignment horizontal="right" vertical="center" wrapText="1"/>
    </xf>
    <xf numFmtId="8" fontId="19" fillId="0" borderId="9" xfId="0" applyNumberFormat="1" applyFont="1" applyFill="1" applyBorder="1" applyAlignment="1" applyProtection="1">
      <alignment horizontal="right" vertical="center" wrapText="1"/>
    </xf>
    <xf numFmtId="6" fontId="14" fillId="0" borderId="15" xfId="0" applyNumberFormat="1" applyFont="1" applyFill="1" applyBorder="1" applyAlignment="1" applyProtection="1">
      <alignment vertical="center" textRotation="90" wrapText="1"/>
    </xf>
    <xf numFmtId="6" fontId="14" fillId="0" borderId="18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20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21" xfId="0" applyNumberFormat="1" applyFont="1" applyFill="1" applyBorder="1" applyAlignment="1" applyProtection="1">
      <alignment horizontal="right" vertical="center" wrapText="1"/>
    </xf>
    <xf numFmtId="8" fontId="25" fillId="3" borderId="22" xfId="0" applyNumberFormat="1" applyFont="1" applyFill="1" applyBorder="1" applyAlignment="1" applyProtection="1">
      <alignment horizontal="right" vertical="center" wrapText="1"/>
    </xf>
    <xf numFmtId="8" fontId="25" fillId="3" borderId="23" xfId="0" applyNumberFormat="1" applyFont="1" applyFill="1" applyBorder="1" applyAlignment="1" applyProtection="1">
      <alignment horizontal="right" vertical="center" wrapText="1"/>
    </xf>
    <xf numFmtId="6" fontId="14" fillId="0" borderId="8" xfId="0" applyNumberFormat="1" applyFont="1" applyFill="1" applyBorder="1" applyAlignment="1" applyProtection="1">
      <alignment horizontal="center" vertical="center" textRotation="90" wrapText="1"/>
    </xf>
    <xf numFmtId="166" fontId="24" fillId="6" borderId="24" xfId="0" applyNumberFormat="1" applyFont="1" applyFill="1" applyBorder="1" applyAlignment="1" applyProtection="1">
      <alignment horizontal="center" vertical="center" wrapText="1"/>
      <protection locked="0"/>
    </xf>
    <xf numFmtId="8" fontId="18" fillId="0" borderId="25" xfId="0" applyNumberFormat="1" applyFont="1" applyFill="1" applyBorder="1" applyAlignment="1" applyProtection="1">
      <alignment horizontal="center" vertical="center" wrapText="1"/>
    </xf>
    <xf numFmtId="8" fontId="19" fillId="0" borderId="26" xfId="0" applyNumberFormat="1" applyFont="1" applyFill="1" applyBorder="1" applyAlignment="1" applyProtection="1">
      <alignment horizontal="center" vertical="center" wrapText="1"/>
    </xf>
    <xf numFmtId="8" fontId="19" fillId="0" borderId="27" xfId="0" applyNumberFormat="1" applyFont="1" applyFill="1" applyBorder="1" applyAlignment="1" applyProtection="1">
      <alignment horizontal="center" vertical="center" wrapText="1"/>
    </xf>
    <xf numFmtId="8" fontId="19" fillId="0" borderId="28" xfId="0" applyNumberFormat="1" applyFont="1" applyFill="1" applyBorder="1" applyAlignment="1" applyProtection="1">
      <alignment horizontal="center" vertical="center" wrapText="1"/>
    </xf>
    <xf numFmtId="166" fontId="24" fillId="6" borderId="25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26" xfId="0" applyNumberFormat="1" applyFont="1" applyFill="1" applyBorder="1" applyAlignment="1" applyProtection="1">
      <alignment horizontal="right" vertical="center" wrapText="1"/>
    </xf>
    <xf numFmtId="8" fontId="19" fillId="0" borderId="27" xfId="0" applyNumberFormat="1" applyFont="1" applyFill="1" applyBorder="1" applyAlignment="1" applyProtection="1">
      <alignment horizontal="right" vertical="center" wrapText="1"/>
    </xf>
    <xf numFmtId="8" fontId="19" fillId="0" borderId="28" xfId="0" applyNumberFormat="1" applyFont="1" applyFill="1" applyBorder="1" applyAlignment="1" applyProtection="1">
      <alignment horizontal="right" vertical="center" wrapText="1"/>
    </xf>
    <xf numFmtId="6" fontId="14" fillId="0" borderId="27" xfId="0" applyNumberFormat="1" applyFont="1" applyFill="1" applyBorder="1" applyAlignment="1" applyProtection="1">
      <alignment vertical="center" textRotation="90" wrapText="1"/>
    </xf>
    <xf numFmtId="166" fontId="13" fillId="0" borderId="0" xfId="0" applyNumberFormat="1" applyFont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8" fontId="26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 indent="1"/>
    </xf>
    <xf numFmtId="8" fontId="30" fillId="2" borderId="4" xfId="0" applyNumberFormat="1" applyFont="1" applyFill="1" applyBorder="1" applyAlignment="1">
      <alignment horizontal="center" vertical="center" wrapText="1"/>
    </xf>
    <xf numFmtId="8" fontId="30" fillId="2" borderId="5" xfId="0" applyNumberFormat="1" applyFont="1" applyFill="1" applyBorder="1" applyAlignment="1">
      <alignment horizontal="center" vertical="center" wrapText="1"/>
    </xf>
    <xf numFmtId="166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</xf>
    <xf numFmtId="0" fontId="17" fillId="3" borderId="37" xfId="0" applyFont="1" applyFill="1" applyBorder="1" applyAlignment="1" applyProtection="1">
      <alignment horizontal="center" vertical="center" wrapText="1"/>
    </xf>
    <xf numFmtId="0" fontId="17" fillId="3" borderId="38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right" vertical="center"/>
    </xf>
    <xf numFmtId="8" fontId="18" fillId="0" borderId="39" xfId="0" applyNumberFormat="1" applyFont="1" applyFill="1" applyBorder="1" applyAlignment="1" applyProtection="1">
      <alignment horizontal="center" vertical="center" wrapText="1"/>
    </xf>
    <xf numFmtId="8" fontId="18" fillId="0" borderId="40" xfId="0" applyNumberFormat="1" applyFont="1" applyFill="1" applyBorder="1" applyAlignment="1" applyProtection="1">
      <alignment horizontal="center" vertical="center" wrapText="1"/>
    </xf>
    <xf numFmtId="8" fontId="18" fillId="0" borderId="31" xfId="0" applyNumberFormat="1" applyFont="1" applyFill="1" applyBorder="1" applyAlignment="1" applyProtection="1">
      <alignment horizontal="center" vertical="center" wrapText="1"/>
    </xf>
    <xf numFmtId="8" fontId="18" fillId="0" borderId="41" xfId="0" applyNumberFormat="1" applyFont="1" applyFill="1" applyBorder="1" applyAlignment="1" applyProtection="1">
      <alignment horizontal="center" vertical="center" wrapText="1"/>
    </xf>
    <xf numFmtId="8" fontId="18" fillId="0" borderId="34" xfId="0" applyNumberFormat="1" applyFont="1" applyFill="1" applyBorder="1" applyAlignment="1" applyProtection="1">
      <alignment horizontal="center" vertical="center" wrapText="1"/>
    </xf>
    <xf numFmtId="8" fontId="18" fillId="0" borderId="35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8" fontId="18" fillId="0" borderId="32" xfId="0" applyNumberFormat="1" applyFont="1" applyFill="1" applyBorder="1" applyAlignment="1" applyProtection="1">
      <alignment horizontal="center" vertical="center" wrapText="1"/>
    </xf>
    <xf numFmtId="8" fontId="18" fillId="0" borderId="36" xfId="0" applyNumberFormat="1" applyFont="1" applyFill="1" applyBorder="1" applyAlignment="1" applyProtection="1">
      <alignment horizontal="center" vertical="center" wrapText="1"/>
    </xf>
    <xf numFmtId="8" fontId="18" fillId="0" borderId="33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29" xfId="0" applyFont="1" applyFill="1" applyBorder="1" applyAlignment="1" applyProtection="1">
      <alignment horizontal="center" vertical="top"/>
    </xf>
    <xf numFmtId="0" fontId="27" fillId="0" borderId="30" xfId="0" applyFont="1" applyFill="1" applyBorder="1" applyAlignment="1" applyProtection="1">
      <alignment horizontal="center" vertical="top"/>
    </xf>
    <xf numFmtId="0" fontId="27" fillId="0" borderId="24" xfId="0" applyFont="1" applyFill="1" applyBorder="1" applyAlignment="1" applyProtection="1">
      <alignment horizontal="center" vertical="top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</xf>
    <xf numFmtId="0" fontId="17" fillId="3" borderId="33" xfId="0" applyFont="1" applyFill="1" applyBorder="1" applyAlignment="1" applyProtection="1">
      <alignment horizontal="center" vertical="center" wrapText="1"/>
    </xf>
    <xf numFmtId="8" fontId="18" fillId="4" borderId="34" xfId="0" applyNumberFormat="1" applyFont="1" applyFill="1" applyBorder="1" applyAlignment="1" applyProtection="1">
      <alignment horizontal="center" vertical="center" wrapText="1"/>
    </xf>
    <xf numFmtId="8" fontId="18" fillId="4" borderId="35" xfId="0" applyNumberFormat="1" applyFont="1" applyFill="1" applyBorder="1" applyAlignment="1" applyProtection="1">
      <alignment horizontal="center" vertical="center" wrapText="1"/>
    </xf>
    <xf numFmtId="0" fontId="25" fillId="3" borderId="15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1" fillId="0" borderId="0" xfId="0" applyFont="1" applyAlignment="1">
      <alignment horizontal="left" vertical="center" wrapText="1"/>
    </xf>
    <xf numFmtId="0" fontId="24" fillId="0" borderId="29" xfId="0" applyFont="1" applyFill="1" applyBorder="1" applyAlignment="1" applyProtection="1">
      <alignment horizontal="right" vertical="center" wrapText="1"/>
    </xf>
    <xf numFmtId="0" fontId="24" fillId="0" borderId="30" xfId="0" applyFont="1" applyFill="1" applyBorder="1" applyAlignment="1" applyProtection="1">
      <alignment horizontal="right" vertical="center" wrapText="1"/>
    </xf>
    <xf numFmtId="0" fontId="21" fillId="0" borderId="3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190B-3C64-4F2D-90BB-C96968C472AB}">
  <dimension ref="A1:X54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9" customFormat="1" ht="23.25" customHeight="1" thickBot="1" x14ac:dyDescent="0.3">
      <c r="A2" s="15"/>
      <c r="B2" s="138" t="s">
        <v>0</v>
      </c>
      <c r="C2" s="139"/>
      <c r="D2" s="139"/>
      <c r="E2" s="139"/>
      <c r="F2" s="139" t="s">
        <v>35</v>
      </c>
      <c r="G2" s="139"/>
      <c r="H2" s="139"/>
      <c r="I2" s="139"/>
      <c r="J2" s="139"/>
      <c r="K2" s="139"/>
      <c r="L2" s="139"/>
      <c r="M2" s="139"/>
      <c r="N2" s="139"/>
      <c r="O2" s="139" t="s">
        <v>3</v>
      </c>
      <c r="P2" s="139"/>
      <c r="Q2" s="139"/>
      <c r="R2" s="139"/>
      <c r="S2" s="140"/>
    </row>
    <row r="3" spans="1:19" ht="4.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21" t="s">
        <v>24</v>
      </c>
      <c r="C4" s="121"/>
      <c r="D4" s="121"/>
      <c r="E4" s="121"/>
      <c r="F4" s="121"/>
      <c r="G4" s="121"/>
      <c r="H4" s="121"/>
      <c r="J4" s="122" t="s">
        <v>4</v>
      </c>
      <c r="K4" s="122"/>
      <c r="L4" s="122"/>
      <c r="M4" s="117"/>
      <c r="N4" s="117"/>
      <c r="O4" s="117"/>
      <c r="P4" s="117"/>
      <c r="Q4" s="117"/>
      <c r="R4" s="117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30"/>
      <c r="C6" s="29"/>
      <c r="D6" s="136" t="s">
        <v>11</v>
      </c>
      <c r="E6" s="136"/>
      <c r="F6" s="136"/>
      <c r="G6" s="136"/>
      <c r="H6" s="13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4.5" customHeight="1" thickBot="1" x14ac:dyDescent="0.4">
      <c r="A7" s="1"/>
      <c r="B7" s="3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8" customFormat="1" ht="15.75" customHeight="1" thickBot="1" x14ac:dyDescent="0.3">
      <c r="A8" s="15"/>
      <c r="B8" s="32"/>
      <c r="C8" s="17"/>
      <c r="D8" s="23"/>
      <c r="E8" s="129" t="s">
        <v>9</v>
      </c>
      <c r="F8" s="130"/>
      <c r="G8" s="130"/>
      <c r="H8" s="132"/>
      <c r="I8" s="129" t="s">
        <v>7</v>
      </c>
      <c r="J8" s="130"/>
      <c r="K8" s="130"/>
      <c r="L8" s="132"/>
      <c r="M8" s="129" t="s">
        <v>8</v>
      </c>
      <c r="N8" s="130"/>
      <c r="O8" s="130"/>
      <c r="P8" s="131"/>
      <c r="Q8" s="119" t="s">
        <v>17</v>
      </c>
      <c r="R8" s="120"/>
      <c r="S8" s="16"/>
    </row>
    <row r="9" spans="1:19" s="15" customFormat="1" ht="15.75" customHeight="1" thickBot="1" x14ac:dyDescent="0.3">
      <c r="B9" s="32"/>
      <c r="D9" s="42" t="s">
        <v>21</v>
      </c>
      <c r="E9" s="34" t="s">
        <v>1</v>
      </c>
      <c r="F9" s="35" t="s">
        <v>13</v>
      </c>
      <c r="G9" s="35" t="s">
        <v>14</v>
      </c>
      <c r="H9" s="36" t="s">
        <v>15</v>
      </c>
      <c r="I9" s="34" t="s">
        <v>1</v>
      </c>
      <c r="J9" s="35" t="s">
        <v>13</v>
      </c>
      <c r="K9" s="35" t="s">
        <v>14</v>
      </c>
      <c r="L9" s="36" t="s">
        <v>15</v>
      </c>
      <c r="M9" s="34" t="s">
        <v>1</v>
      </c>
      <c r="N9" s="35" t="s">
        <v>13</v>
      </c>
      <c r="O9" s="35" t="s">
        <v>14</v>
      </c>
      <c r="P9" s="40" t="s">
        <v>15</v>
      </c>
      <c r="Q9" s="144" t="s">
        <v>1</v>
      </c>
      <c r="R9" s="145"/>
      <c r="S9" s="16"/>
    </row>
    <row r="10" spans="1:19" s="15" customFormat="1" ht="15.75" customHeight="1" thickBot="1" x14ac:dyDescent="0.3">
      <c r="B10" s="32"/>
      <c r="C10" s="17"/>
      <c r="D10" s="43" t="s">
        <v>25</v>
      </c>
      <c r="E10" s="37">
        <v>13</v>
      </c>
      <c r="F10" s="38">
        <v>6.5</v>
      </c>
      <c r="G10" s="38">
        <v>6.5</v>
      </c>
      <c r="H10" s="39">
        <v>0</v>
      </c>
      <c r="I10" s="37">
        <v>6.5</v>
      </c>
      <c r="J10" s="38">
        <v>3.25</v>
      </c>
      <c r="K10" s="38">
        <v>3.25</v>
      </c>
      <c r="L10" s="39">
        <v>0</v>
      </c>
      <c r="M10" s="37">
        <v>3</v>
      </c>
      <c r="N10" s="38">
        <v>1.5</v>
      </c>
      <c r="O10" s="38">
        <v>1.5</v>
      </c>
      <c r="P10" s="41">
        <v>0</v>
      </c>
      <c r="Q10" s="146" t="s">
        <v>16</v>
      </c>
      <c r="R10" s="147"/>
      <c r="S10" s="19"/>
    </row>
    <row r="11" spans="1:19" s="15" customFormat="1" ht="4.5" customHeight="1" thickBot="1" x14ac:dyDescent="0.3">
      <c r="B11" s="32"/>
      <c r="C11" s="1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s="15" customFormat="1" ht="15.75" customHeight="1" thickBot="1" x14ac:dyDescent="0.3">
      <c r="B12" s="32"/>
      <c r="C12" s="17"/>
      <c r="D12" s="42" t="s">
        <v>22</v>
      </c>
      <c r="E12" s="150" t="s">
        <v>28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s="15" customFormat="1" ht="15.75" customHeight="1" x14ac:dyDescent="0.25">
      <c r="B13" s="32"/>
      <c r="C13" s="17"/>
      <c r="D13" s="44" t="s">
        <v>25</v>
      </c>
      <c r="E13" s="46">
        <v>8</v>
      </c>
      <c r="F13" s="47">
        <v>4</v>
      </c>
      <c r="G13" s="47">
        <v>4</v>
      </c>
      <c r="H13" s="48">
        <v>0</v>
      </c>
      <c r="I13" s="46">
        <v>4</v>
      </c>
      <c r="J13" s="47">
        <v>2</v>
      </c>
      <c r="K13" s="47">
        <v>2</v>
      </c>
      <c r="L13" s="55">
        <v>0</v>
      </c>
      <c r="M13" s="46">
        <v>2</v>
      </c>
      <c r="N13" s="47">
        <v>1</v>
      </c>
      <c r="O13" s="47">
        <v>1</v>
      </c>
      <c r="P13" s="48">
        <v>0</v>
      </c>
      <c r="Q13" s="123" t="s">
        <v>16</v>
      </c>
      <c r="R13" s="124"/>
      <c r="S13" s="19"/>
    </row>
    <row r="14" spans="1:19" s="15" customFormat="1" ht="15.75" customHeight="1" x14ac:dyDescent="0.25">
      <c r="B14" s="32"/>
      <c r="C14" s="17"/>
      <c r="D14" s="44" t="s">
        <v>5</v>
      </c>
      <c r="E14" s="90">
        <v>6</v>
      </c>
      <c r="F14" s="91">
        <v>3</v>
      </c>
      <c r="G14" s="91">
        <v>3</v>
      </c>
      <c r="H14" s="92">
        <v>0</v>
      </c>
      <c r="I14" s="90">
        <v>3</v>
      </c>
      <c r="J14" s="91">
        <v>1.5</v>
      </c>
      <c r="K14" s="91">
        <v>1.5</v>
      </c>
      <c r="L14" s="93">
        <v>0</v>
      </c>
      <c r="M14" s="90">
        <v>1.5</v>
      </c>
      <c r="N14" s="91">
        <v>0.75</v>
      </c>
      <c r="O14" s="91">
        <v>0.75</v>
      </c>
      <c r="P14" s="92">
        <v>0</v>
      </c>
      <c r="Q14" s="125"/>
      <c r="R14" s="126"/>
      <c r="S14" s="19"/>
    </row>
    <row r="15" spans="1:19" s="15" customFormat="1" ht="15.75" customHeight="1" x14ac:dyDescent="0.25">
      <c r="B15" s="32"/>
      <c r="C15" s="20"/>
      <c r="D15" s="44" t="s">
        <v>19</v>
      </c>
      <c r="E15" s="49">
        <v>4</v>
      </c>
      <c r="F15" s="50">
        <v>2</v>
      </c>
      <c r="G15" s="50">
        <v>2</v>
      </c>
      <c r="H15" s="51">
        <v>0</v>
      </c>
      <c r="I15" s="49">
        <v>2</v>
      </c>
      <c r="J15" s="50">
        <v>1</v>
      </c>
      <c r="K15" s="50">
        <v>1</v>
      </c>
      <c r="L15" s="56">
        <v>0</v>
      </c>
      <c r="M15" s="49">
        <v>1</v>
      </c>
      <c r="N15" s="50">
        <v>0.5</v>
      </c>
      <c r="O15" s="50">
        <v>0.5</v>
      </c>
      <c r="P15" s="51">
        <v>0</v>
      </c>
      <c r="Q15" s="125"/>
      <c r="R15" s="126"/>
      <c r="S15" s="19"/>
    </row>
    <row r="16" spans="1:19" s="15" customFormat="1" ht="15.75" customHeight="1" x14ac:dyDescent="0.25">
      <c r="B16" s="32"/>
      <c r="C16" s="20"/>
      <c r="D16" s="44" t="s">
        <v>6</v>
      </c>
      <c r="E16" s="49">
        <v>3</v>
      </c>
      <c r="F16" s="50">
        <v>1.5</v>
      </c>
      <c r="G16" s="50">
        <v>1.5</v>
      </c>
      <c r="H16" s="51">
        <v>0</v>
      </c>
      <c r="I16" s="49">
        <v>1.5</v>
      </c>
      <c r="J16" s="50">
        <v>0.75</v>
      </c>
      <c r="K16" s="50">
        <v>0.75</v>
      </c>
      <c r="L16" s="56">
        <v>0</v>
      </c>
      <c r="M16" s="49">
        <v>0.5</v>
      </c>
      <c r="N16" s="50">
        <v>0.25</v>
      </c>
      <c r="O16" s="50">
        <v>0.25</v>
      </c>
      <c r="P16" s="51">
        <v>0</v>
      </c>
      <c r="Q16" s="125"/>
      <c r="R16" s="126"/>
      <c r="S16" s="19"/>
    </row>
    <row r="17" spans="1:19" s="15" customFormat="1" ht="15.75" customHeight="1" thickBot="1" x14ac:dyDescent="0.3">
      <c r="B17" s="32"/>
      <c r="C17" s="20"/>
      <c r="D17" s="45" t="s">
        <v>20</v>
      </c>
      <c r="E17" s="52">
        <v>2</v>
      </c>
      <c r="F17" s="53">
        <v>1</v>
      </c>
      <c r="G17" s="53">
        <v>1</v>
      </c>
      <c r="H17" s="54">
        <v>0</v>
      </c>
      <c r="I17" s="52">
        <v>1</v>
      </c>
      <c r="J17" s="53">
        <v>0.5</v>
      </c>
      <c r="K17" s="53">
        <v>0.5</v>
      </c>
      <c r="L17" s="57">
        <v>0</v>
      </c>
      <c r="M17" s="133" t="s">
        <v>16</v>
      </c>
      <c r="N17" s="134"/>
      <c r="O17" s="134"/>
      <c r="P17" s="135"/>
      <c r="Q17" s="127"/>
      <c r="R17" s="128"/>
      <c r="S17" s="19"/>
    </row>
    <row r="18" spans="1:19" s="8" customFormat="1" ht="4.5" customHeight="1" x14ac:dyDescent="0.35">
      <c r="A18" s="1"/>
      <c r="B18" s="3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15" customFormat="1" ht="24" customHeight="1" x14ac:dyDescent="0.25">
      <c r="B19" s="32"/>
      <c r="C19" s="20"/>
      <c r="D19" s="118" t="s">
        <v>29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9"/>
    </row>
    <row r="20" spans="1:19" s="8" customFormat="1" ht="4.5" customHeight="1" x14ac:dyDescent="0.35">
      <c r="A20" s="1"/>
      <c r="B20" s="3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8" customFormat="1" ht="4.5" customHeight="1" x14ac:dyDescent="0.35">
      <c r="A21" s="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6.75" customHeight="1" x14ac:dyDescent="0.35">
      <c r="A22" s="2"/>
      <c r="B22" s="2"/>
      <c r="C22" s="3"/>
      <c r="D22" s="3"/>
      <c r="E22" s="3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5" customFormat="1" ht="12.75" customHeight="1" x14ac:dyDescent="0.2">
      <c r="B23" s="30"/>
      <c r="C23" s="29"/>
      <c r="D23" s="136" t="s">
        <v>12</v>
      </c>
      <c r="E23" s="136"/>
      <c r="F23" s="136"/>
      <c r="G23" s="136"/>
      <c r="H23" s="13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8" customFormat="1" ht="4.5" customHeight="1" thickBot="1" x14ac:dyDescent="0.4">
      <c r="A24" s="1"/>
      <c r="B24" s="3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s="9" customFormat="1" ht="15.75" customHeight="1" thickBot="1" x14ac:dyDescent="0.4">
      <c r="A25" s="1"/>
      <c r="B25" s="33"/>
      <c r="C25" s="7"/>
      <c r="D25" s="58"/>
      <c r="E25" s="141" t="s">
        <v>9</v>
      </c>
      <c r="F25" s="142"/>
      <c r="G25" s="142"/>
      <c r="H25" s="148"/>
      <c r="I25" s="141" t="s">
        <v>7</v>
      </c>
      <c r="J25" s="142"/>
      <c r="K25" s="142"/>
      <c r="L25" s="148"/>
      <c r="M25" s="141" t="s">
        <v>8</v>
      </c>
      <c r="N25" s="142"/>
      <c r="O25" s="142"/>
      <c r="P25" s="143"/>
      <c r="Q25" s="141" t="s">
        <v>17</v>
      </c>
      <c r="R25" s="148"/>
      <c r="S25" s="8"/>
    </row>
    <row r="26" spans="1:19" s="1" customFormat="1" ht="15.75" customHeight="1" thickBot="1" x14ac:dyDescent="0.4">
      <c r="B26" s="33"/>
      <c r="D26" s="42" t="s">
        <v>21</v>
      </c>
      <c r="E26" s="64" t="s">
        <v>18</v>
      </c>
      <c r="F26" s="65" t="s">
        <v>13</v>
      </c>
      <c r="G26" s="65" t="s">
        <v>14</v>
      </c>
      <c r="H26" s="66" t="s">
        <v>15</v>
      </c>
      <c r="I26" s="64" t="s">
        <v>18</v>
      </c>
      <c r="J26" s="65" t="s">
        <v>13</v>
      </c>
      <c r="K26" s="65" t="s">
        <v>14</v>
      </c>
      <c r="L26" s="66" t="s">
        <v>15</v>
      </c>
      <c r="M26" s="64" t="s">
        <v>18</v>
      </c>
      <c r="N26" s="65" t="s">
        <v>13</v>
      </c>
      <c r="O26" s="65" t="s">
        <v>14</v>
      </c>
      <c r="P26" s="68" t="s">
        <v>15</v>
      </c>
      <c r="Q26" s="64" t="s">
        <v>18</v>
      </c>
      <c r="R26" s="66" t="s">
        <v>15</v>
      </c>
      <c r="S26" s="8"/>
    </row>
    <row r="27" spans="1:19" s="1" customFormat="1" ht="15.75" customHeight="1" thickBot="1" x14ac:dyDescent="0.4">
      <c r="B27" s="33"/>
      <c r="C27" s="7"/>
      <c r="D27" s="67" t="s">
        <v>25</v>
      </c>
      <c r="E27" s="61"/>
      <c r="F27" s="62" t="str">
        <f>IF(E27 &gt; 0, E27*F10, "")</f>
        <v/>
      </c>
      <c r="G27" s="62" t="str">
        <f>IF(E27 &gt; 0, E27*G10, "")</f>
        <v/>
      </c>
      <c r="H27" s="63" t="str">
        <f>IF(E27 &gt; 0, E27*H10, "")</f>
        <v/>
      </c>
      <c r="I27" s="61"/>
      <c r="J27" s="62" t="str">
        <f>IF(I27 &gt; 0, I27*J10, "")</f>
        <v/>
      </c>
      <c r="K27" s="62" t="str">
        <f>IF(I27 &gt; 0, I27*K10, "")</f>
        <v/>
      </c>
      <c r="L27" s="63" t="str">
        <f>IF(I27 &gt; 0, I27*L10, "")</f>
        <v/>
      </c>
      <c r="M27" s="61"/>
      <c r="N27" s="62" t="str">
        <f>IF(M27 &gt; 0, M27*N10, "")</f>
        <v/>
      </c>
      <c r="O27" s="62" t="str">
        <f>IF(M27 &gt; 0, M27*O10, "")</f>
        <v/>
      </c>
      <c r="P27" s="69" t="str">
        <f>IF(M27 &gt; 0, M27*P10, "")</f>
        <v/>
      </c>
      <c r="Q27" s="61"/>
      <c r="R27" s="88"/>
      <c r="S27" s="2"/>
    </row>
    <row r="28" spans="1:19" s="15" customFormat="1" ht="4.5" customHeight="1" thickBot="1" x14ac:dyDescent="0.3">
      <c r="B28" s="32"/>
      <c r="C28" s="17"/>
      <c r="R28" s="25"/>
      <c r="S28" s="26"/>
    </row>
    <row r="29" spans="1:19" s="15" customFormat="1" ht="15.75" customHeight="1" thickBot="1" x14ac:dyDescent="0.3">
      <c r="B29" s="32"/>
      <c r="C29" s="17"/>
      <c r="D29" s="42" t="s">
        <v>22</v>
      </c>
      <c r="E29" s="59"/>
      <c r="R29" s="25"/>
      <c r="S29" s="26"/>
    </row>
    <row r="30" spans="1:19" s="1" customFormat="1" ht="15.75" customHeight="1" x14ac:dyDescent="0.35">
      <c r="B30" s="33"/>
      <c r="C30" s="7"/>
      <c r="D30" s="44" t="s">
        <v>25</v>
      </c>
      <c r="E30" s="70"/>
      <c r="F30" s="71" t="str">
        <f>IF(E30 &gt; 0, E30*F13, "")</f>
        <v/>
      </c>
      <c r="G30" s="71" t="str">
        <f>IF(E30 &gt; 0, E30*G13, "")</f>
        <v/>
      </c>
      <c r="H30" s="72" t="str">
        <f>IF(E30 &gt; 0, E30*H13, "")</f>
        <v/>
      </c>
      <c r="I30" s="70"/>
      <c r="J30" s="71" t="str">
        <f>IF(I30 &gt; 0, I30*J13, "")</f>
        <v/>
      </c>
      <c r="K30" s="71" t="str">
        <f>IF(I30 &gt; 0, I30*K13, "")</f>
        <v/>
      </c>
      <c r="L30" s="72" t="str">
        <f>IF(I30 &gt; 0, I30*L13, "")</f>
        <v/>
      </c>
      <c r="M30" s="70"/>
      <c r="N30" s="71" t="str">
        <f>IF(M30 &gt; 0, M30*N13, "")</f>
        <v/>
      </c>
      <c r="O30" s="71" t="str">
        <f>IF(M30 &gt; 0, M30*O13, "")</f>
        <v/>
      </c>
      <c r="P30" s="77" t="str">
        <f>IF(M30 &gt; 0, M30*P13, "")</f>
        <v/>
      </c>
      <c r="Q30" s="70"/>
      <c r="R30" s="80"/>
      <c r="S30" s="2"/>
    </row>
    <row r="31" spans="1:19" s="1" customFormat="1" ht="15.75" customHeight="1" x14ac:dyDescent="0.35">
      <c r="B31" s="33"/>
      <c r="C31" s="7"/>
      <c r="D31" s="44" t="s">
        <v>26</v>
      </c>
      <c r="E31" s="94"/>
      <c r="F31" s="95" t="str">
        <f>IF(E31 &gt; 0, E31*F14, "")</f>
        <v/>
      </c>
      <c r="G31" s="95" t="str">
        <f>IF(E31 &gt; 0, E31*G14, "")</f>
        <v/>
      </c>
      <c r="H31" s="96" t="str">
        <f>IF(E31 &gt; 0, E31*H14, "")</f>
        <v/>
      </c>
      <c r="I31" s="94"/>
      <c r="J31" s="95" t="str">
        <f>IF(I31 &gt; 0, I31*J14, "")</f>
        <v/>
      </c>
      <c r="K31" s="95" t="str">
        <f>IF(I31 &gt; 0, I31*K14, "")</f>
        <v/>
      </c>
      <c r="L31" s="96" t="str">
        <f>IF(I31 &gt; 0, I31*L14, "")</f>
        <v/>
      </c>
      <c r="M31" s="94"/>
      <c r="N31" s="95" t="str">
        <f>IF(M31 &gt; 0, M31*N14, "")</f>
        <v/>
      </c>
      <c r="O31" s="95" t="str">
        <f>IF(M31 &gt; 0, M31*O14, "")</f>
        <v/>
      </c>
      <c r="P31" s="97" t="str">
        <f>IF(M31 &gt; 0, M31*P14, "")</f>
        <v/>
      </c>
      <c r="Q31" s="94"/>
      <c r="R31" s="98"/>
      <c r="S31" s="2"/>
    </row>
    <row r="32" spans="1:19" s="1" customFormat="1" ht="15.75" customHeight="1" x14ac:dyDescent="0.35">
      <c r="B32" s="33"/>
      <c r="C32" s="10"/>
      <c r="D32" s="44" t="s">
        <v>19</v>
      </c>
      <c r="E32" s="60"/>
      <c r="F32" s="73" t="str">
        <f>IF(E32 &gt; 0, E32*F15, "")</f>
        <v/>
      </c>
      <c r="G32" s="73" t="str">
        <f>IF(E32 &gt; 0, E32*G15, "")</f>
        <v/>
      </c>
      <c r="H32" s="74" t="str">
        <f>IF(E32 &gt; 0, E32*H15, "")</f>
        <v/>
      </c>
      <c r="I32" s="60"/>
      <c r="J32" s="73" t="str">
        <f>IF(I32 &gt; 0, I32*J15, "")</f>
        <v/>
      </c>
      <c r="K32" s="73" t="str">
        <f>IF(I32 &gt; 0, I32*K15, "")</f>
        <v/>
      </c>
      <c r="L32" s="74" t="str">
        <f>IF(I32 &gt; 0, I32*L15, "")</f>
        <v/>
      </c>
      <c r="M32" s="60"/>
      <c r="N32" s="73" t="str">
        <f>IF(M32 &gt; 0, M32*N15, "")</f>
        <v/>
      </c>
      <c r="O32" s="73" t="str">
        <f>IF(M32 &gt; 0, M32*O15, "")</f>
        <v/>
      </c>
      <c r="P32" s="78" t="str">
        <f>IF(M32 &gt; 0, M32*P15, "")</f>
        <v/>
      </c>
      <c r="Q32" s="60"/>
      <c r="R32" s="81"/>
      <c r="S32" s="2"/>
    </row>
    <row r="33" spans="1:24" s="1" customFormat="1" ht="15.75" customHeight="1" x14ac:dyDescent="0.35">
      <c r="B33" s="33"/>
      <c r="C33" s="10"/>
      <c r="D33" s="44" t="s">
        <v>6</v>
      </c>
      <c r="E33" s="60"/>
      <c r="F33" s="73" t="str">
        <f>IF(E33 &gt; 0, E33*F16, "")</f>
        <v/>
      </c>
      <c r="G33" s="73" t="str">
        <f>IF(E33 &gt; 0, E33*G16, "")</f>
        <v/>
      </c>
      <c r="H33" s="74" t="str">
        <f>IF(E33 &gt; 0, E33*H16, "")</f>
        <v/>
      </c>
      <c r="I33" s="60"/>
      <c r="J33" s="73" t="str">
        <f>IF(I33 &gt; 0, I33*J16, "")</f>
        <v/>
      </c>
      <c r="K33" s="73" t="str">
        <f>IF(I33 &gt; 0, I33*K16, "")</f>
        <v/>
      </c>
      <c r="L33" s="74" t="str">
        <f>IF(I33 &gt; 0, I33*L16, "")</f>
        <v/>
      </c>
      <c r="M33" s="60"/>
      <c r="N33" s="73" t="str">
        <f>IF(M33 &gt; 0, M33*N16, "")</f>
        <v/>
      </c>
      <c r="O33" s="73" t="str">
        <f>IF(M33 &gt; 0, M33*O16, "")</f>
        <v/>
      </c>
      <c r="P33" s="78" t="str">
        <f>IF(M33 &gt; 0, M33*P16, "")</f>
        <v/>
      </c>
      <c r="Q33" s="60"/>
      <c r="R33" s="81"/>
      <c r="S33" s="2"/>
    </row>
    <row r="34" spans="1:24" s="1" customFormat="1" ht="15.75" customHeight="1" thickBot="1" x14ac:dyDescent="0.4">
      <c r="B34" s="33"/>
      <c r="C34" s="10"/>
      <c r="D34" s="45" t="s">
        <v>20</v>
      </c>
      <c r="E34" s="61"/>
      <c r="F34" s="75" t="str">
        <f>IF(E34 &gt; 0, E34*F17, "")</f>
        <v/>
      </c>
      <c r="G34" s="75" t="str">
        <f>IF(E34 &gt; 0, E34*G17, "")</f>
        <v/>
      </c>
      <c r="H34" s="76" t="str">
        <f>IF(E34 &gt; 0, E34*H17, "")</f>
        <v/>
      </c>
      <c r="I34" s="61"/>
      <c r="J34" s="75" t="str">
        <f>IF(I34 &gt; 0, I34*J17, "")</f>
        <v/>
      </c>
      <c r="K34" s="75" t="str">
        <f>IF(I34 &gt; 0, I34*K17, "")</f>
        <v/>
      </c>
      <c r="L34" s="76" t="str">
        <f>IF(I34 &gt; 0, I34*L17, "")</f>
        <v/>
      </c>
      <c r="M34" s="61"/>
      <c r="N34" s="75" t="str">
        <f>IF(M34 &gt; 0, M34*N17, "")</f>
        <v/>
      </c>
      <c r="O34" s="75" t="str">
        <f>IF(M34 &gt; 0, M34*O17, "")</f>
        <v/>
      </c>
      <c r="P34" s="79" t="str">
        <f>IF(M34 &gt; 0, M34*P17, "")</f>
        <v/>
      </c>
      <c r="Q34" s="61"/>
      <c r="R34" s="82"/>
      <c r="S34" s="2"/>
    </row>
    <row r="35" spans="1:24" s="15" customFormat="1" ht="4.5" customHeight="1" thickBot="1" x14ac:dyDescent="0.3">
      <c r="B35" s="32"/>
      <c r="C35" s="17"/>
      <c r="R35" s="25"/>
      <c r="S35" s="26"/>
    </row>
    <row r="36" spans="1:24" ht="18.75" customHeight="1" thickBot="1" x14ac:dyDescent="0.4">
      <c r="B36" s="33"/>
      <c r="D36" s="83" t="s">
        <v>2</v>
      </c>
      <c r="E36" s="11"/>
      <c r="F36" s="85">
        <f>SUM(F27:F34)</f>
        <v>0</v>
      </c>
      <c r="G36" s="86">
        <f>SUM(G27:G34)</f>
        <v>0</v>
      </c>
      <c r="H36" s="87">
        <f>SUM(H27:H34)</f>
        <v>0</v>
      </c>
      <c r="I36" s="28"/>
      <c r="J36" s="85">
        <f>SUM(J27:J34)</f>
        <v>0</v>
      </c>
      <c r="K36" s="86">
        <f>SUM(K27:K34)</f>
        <v>0</v>
      </c>
      <c r="L36" s="87">
        <f>SUM(L27:L34)</f>
        <v>0</v>
      </c>
      <c r="M36" s="27"/>
      <c r="N36" s="85">
        <f>SUM(N27:N34)</f>
        <v>0</v>
      </c>
      <c r="O36" s="86">
        <f>SUM(O27:O34)</f>
        <v>0</v>
      </c>
      <c r="P36" s="87">
        <f>SUM(P27:P34)</f>
        <v>0</v>
      </c>
      <c r="Q36" s="11"/>
      <c r="R36" s="22"/>
      <c r="V36" s="21"/>
    </row>
    <row r="37" spans="1:24" ht="4.5" customHeight="1" thickBot="1" x14ac:dyDescent="0.4">
      <c r="B37" s="33"/>
      <c r="C37" s="2"/>
      <c r="D37" s="1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</row>
    <row r="38" spans="1:24" s="1" customFormat="1" ht="24.75" customHeight="1" thickBot="1" x14ac:dyDescent="0.3">
      <c r="B38" s="33"/>
      <c r="C38" s="7"/>
      <c r="D38" s="151" t="s">
        <v>27</v>
      </c>
      <c r="E38" s="152"/>
      <c r="F38" s="152"/>
      <c r="G38" s="152"/>
      <c r="H38" s="152"/>
      <c r="I38" s="89"/>
      <c r="J38" s="153" t="str">
        <f>IF(I43&lt;11,"","Du 11e au "&amp;I43&amp;"e joueur hors comité, la redevance comité est augmentée de  4 € pour ces joueurs. Il s'agit de couvrir la redevance fédérale spécifique, soit " &amp; (I43 - 10) * 4 &amp; " € supplémentaires.")</f>
        <v/>
      </c>
      <c r="K38" s="118"/>
      <c r="L38" s="118"/>
      <c r="M38" s="118"/>
      <c r="N38" s="118"/>
      <c r="O38" s="118"/>
      <c r="P38" s="118"/>
      <c r="Q38" s="118"/>
      <c r="R38" s="118"/>
      <c r="S38" s="100"/>
      <c r="T38" s="100"/>
      <c r="U38" s="100"/>
      <c r="V38" s="100"/>
      <c r="W38" s="100"/>
      <c r="X38" s="100"/>
    </row>
    <row r="39" spans="1:24" s="103" customFormat="1" ht="4.5" customHeight="1" thickBot="1" x14ac:dyDescent="0.4">
      <c r="A39" s="101"/>
      <c r="B39" s="102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6"/>
    </row>
    <row r="40" spans="1:24" s="103" customFormat="1" ht="19.5" customHeight="1" thickTop="1" thickBot="1" x14ac:dyDescent="0.4">
      <c r="A40" s="101"/>
      <c r="B40" s="102"/>
      <c r="D40" s="107" t="s">
        <v>31</v>
      </c>
      <c r="E40" s="109">
        <f>F36+J36+N36 - (I43 - MIN(I43,10)) * 4</f>
        <v>0</v>
      </c>
      <c r="F40" s="109"/>
      <c r="G40" s="137" t="s">
        <v>32</v>
      </c>
      <c r="H40" s="137"/>
      <c r="I40" s="109">
        <f>Q40-E40-M40</f>
        <v>0</v>
      </c>
      <c r="J40" s="109"/>
      <c r="K40" s="137" t="s">
        <v>33</v>
      </c>
      <c r="L40" s="137"/>
      <c r="M40" s="109">
        <f xml:space="preserve"> (I43 - MIN(I43,5)) * 4</f>
        <v>0</v>
      </c>
      <c r="N40" s="109"/>
      <c r="O40" s="110" t="s">
        <v>34</v>
      </c>
      <c r="P40" s="111"/>
      <c r="Q40" s="112">
        <f>F36+G36+H36+J36+K36+L36+N36+O36+P36</f>
        <v>0</v>
      </c>
      <c r="R40" s="113"/>
    </row>
    <row r="41" spans="1:24" s="103" customFormat="1" ht="4.5" customHeight="1" thickTop="1" thickBot="1" x14ac:dyDescent="0.4">
      <c r="A41" s="101"/>
      <c r="B41" s="102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6"/>
    </row>
    <row r="42" spans="1:24" s="103" customFormat="1" ht="19.5" customHeight="1" thickTop="1" thickBot="1" x14ac:dyDescent="0.4">
      <c r="A42" s="101"/>
      <c r="B42" s="102"/>
      <c r="D42" s="114"/>
      <c r="E42" s="114"/>
      <c r="F42" s="114"/>
      <c r="G42" s="114"/>
      <c r="H42" s="114"/>
      <c r="I42" s="114"/>
      <c r="J42" s="109"/>
      <c r="K42" s="109"/>
      <c r="L42" s="108"/>
      <c r="M42" s="108"/>
      <c r="N42" s="110" t="s">
        <v>10</v>
      </c>
      <c r="O42" s="110"/>
      <c r="P42" s="111"/>
      <c r="Q42" s="115">
        <f>I40+M40</f>
        <v>0</v>
      </c>
      <c r="R42" s="116"/>
    </row>
    <row r="43" spans="1:24" ht="4.5" customHeight="1" thickTop="1" x14ac:dyDescent="0.35">
      <c r="B43" s="33"/>
      <c r="C43" s="2"/>
      <c r="D43" s="14"/>
      <c r="E43" s="12"/>
      <c r="F43" s="12"/>
      <c r="G43" s="12"/>
      <c r="H43" s="12"/>
      <c r="I43" s="99">
        <f>I38</f>
        <v>0</v>
      </c>
      <c r="J43" s="12"/>
      <c r="K43" s="12"/>
      <c r="L43" s="12"/>
      <c r="M43" s="12"/>
      <c r="N43" s="12"/>
      <c r="O43" s="12"/>
      <c r="P43" s="12"/>
      <c r="Q43" s="12"/>
      <c r="R43" s="13"/>
    </row>
    <row r="44" spans="1:24" s="8" customFormat="1" ht="4.5" customHeight="1" x14ac:dyDescent="0.35">
      <c r="A44" s="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24" ht="3" customHeight="1" x14ac:dyDescent="0.35"/>
    <row r="46" spans="1:24" ht="15" customHeight="1" x14ac:dyDescent="0.35">
      <c r="A46" s="2"/>
      <c r="B46" s="149" t="s">
        <v>23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24" s="8" customFormat="1" ht="15" customHeight="1" x14ac:dyDescent="0.35">
      <c r="A47" s="2"/>
      <c r="B47" s="84"/>
      <c r="C47" s="149" t="s">
        <v>30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2"/>
    </row>
    <row r="48" spans="1:24" s="8" customFormat="1" ht="12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s="8" customFormat="1" ht="12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 x14ac:dyDescent="0.35">
      <c r="A50" s="2"/>
      <c r="B50" s="2"/>
      <c r="C50" s="2"/>
    </row>
    <row r="51" spans="1:19" ht="15.75" customHeight="1" x14ac:dyDescent="0.35">
      <c r="B51" s="2"/>
      <c r="C51" s="2"/>
    </row>
    <row r="52" spans="1:19" ht="15.75" customHeight="1" x14ac:dyDescent="0.35">
      <c r="B52" s="2"/>
      <c r="C52" s="2"/>
    </row>
    <row r="53" spans="1:19" ht="15.75" customHeight="1" x14ac:dyDescent="0.35">
      <c r="B53" s="2"/>
      <c r="C53" s="2"/>
    </row>
    <row r="54" spans="1:19" ht="14.25" customHeight="1" x14ac:dyDescent="0.35">
      <c r="B54" s="2"/>
      <c r="C54" s="2"/>
    </row>
  </sheetData>
  <sheetProtection sheet="1" selectLockedCells="1"/>
  <mergeCells count="37">
    <mergeCell ref="C47:R47"/>
    <mergeCell ref="B46:R46"/>
    <mergeCell ref="I25:L25"/>
    <mergeCell ref="E12:S12"/>
    <mergeCell ref="D38:H38"/>
    <mergeCell ref="J38:R38"/>
    <mergeCell ref="O2:S2"/>
    <mergeCell ref="F2:N2"/>
    <mergeCell ref="M25:P25"/>
    <mergeCell ref="D6:H6"/>
    <mergeCell ref="Q9:R9"/>
    <mergeCell ref="Q10:R10"/>
    <mergeCell ref="I8:L8"/>
    <mergeCell ref="Q25:R25"/>
    <mergeCell ref="E25:H25"/>
    <mergeCell ref="D23:H23"/>
    <mergeCell ref="E40:F40"/>
    <mergeCell ref="G40:H40"/>
    <mergeCell ref="I40:J40"/>
    <mergeCell ref="K40:L40"/>
    <mergeCell ref="B2:E2"/>
    <mergeCell ref="M4:R4"/>
    <mergeCell ref="D19:R19"/>
    <mergeCell ref="Q8:R8"/>
    <mergeCell ref="B4:H4"/>
    <mergeCell ref="J4:L4"/>
    <mergeCell ref="Q13:R17"/>
    <mergeCell ref="M8:P8"/>
    <mergeCell ref="E8:H8"/>
    <mergeCell ref="M17:P17"/>
    <mergeCell ref="M40:N40"/>
    <mergeCell ref="O40:P40"/>
    <mergeCell ref="Q40:R40"/>
    <mergeCell ref="D42:I42"/>
    <mergeCell ref="J42:K42"/>
    <mergeCell ref="N42:P42"/>
    <mergeCell ref="Q42:R42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2024-09-30T12:00:38Z</dcterms:modified>
</cp:coreProperties>
</file>